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52" activeTab="1"/>
  </bookViews>
  <sheets>
    <sheet name="cirilica" sheetId="1" r:id="rId1"/>
    <sheet name="latinica" sheetId="2" r:id="rId2"/>
  </sheets>
  <definedNames>
    <definedName name="_xlnm.Print_Area" localSheetId="0">'cirilica'!$A$1:$F$299</definedName>
    <definedName name="_xlnm.Print_Area" localSheetId="1">'latinica'!$A$1:$F$208</definedName>
  </definedNames>
  <calcPr fullCalcOnLoad="1"/>
</workbook>
</file>

<file path=xl/sharedStrings.xml><?xml version="1.0" encoding="utf-8"?>
<sst xmlns="http://schemas.openxmlformats.org/spreadsheetml/2006/main" count="794" uniqueCount="174">
  <si>
    <t>Примања од продаје непокретности</t>
  </si>
  <si>
    <t>Накнаде у натури</t>
  </si>
  <si>
    <t>Накнаде трошкова за запослене</t>
  </si>
  <si>
    <t>Награде запосленима и остали посебни расходи</t>
  </si>
  <si>
    <t>Накнада штете за повреде или штету нанету од стране државних органа</t>
  </si>
  <si>
    <t>Остале некретнине и опрема</t>
  </si>
  <si>
    <t>Нематеријална имовина</t>
  </si>
  <si>
    <t>Земљиште</t>
  </si>
  <si>
    <t>Опис</t>
  </si>
  <si>
    <t>Износ остварених прихода и примања</t>
  </si>
  <si>
    <t>791</t>
  </si>
  <si>
    <t/>
  </si>
  <si>
    <t>413</t>
  </si>
  <si>
    <t>421</t>
  </si>
  <si>
    <t>422</t>
  </si>
  <si>
    <t>423</t>
  </si>
  <si>
    <t>424</t>
  </si>
  <si>
    <t>425</t>
  </si>
  <si>
    <t>426</t>
  </si>
  <si>
    <t>482</t>
  </si>
  <si>
    <t>Конто</t>
  </si>
  <si>
    <t>У хиљадама динара</t>
  </si>
  <si>
    <t>Износ одобрених апропријација</t>
  </si>
  <si>
    <t>Напомена:</t>
  </si>
  <si>
    <t>411</t>
  </si>
  <si>
    <t>Плате, додаци и накнаде запослених (зараде)</t>
  </si>
  <si>
    <t>412</t>
  </si>
  <si>
    <t>Социјални доприноси на терет послодавца</t>
  </si>
  <si>
    <t>414</t>
  </si>
  <si>
    <t>Социјална давања запосленима</t>
  </si>
  <si>
    <t>416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</si>
  <si>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</si>
  <si>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</si>
  <si>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</si>
  <si>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</si>
  <si>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</si>
  <si>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</si>
  <si>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462</t>
  </si>
  <si>
    <t>Дотације међународним организацијама</t>
  </si>
  <si>
    <t>472</t>
  </si>
  <si>
    <t>Накнаде за социјалну заштиту из буџета</t>
  </si>
  <si>
    <t>481</t>
  </si>
  <si>
    <t>Дотације невладиним организацијама</t>
  </si>
  <si>
    <t>Порези, обавезне таксе и казне и пенали</t>
  </si>
  <si>
    <t>485</t>
  </si>
  <si>
    <t>511</t>
  </si>
  <si>
    <t>Зграде и грађевински објекти</t>
  </si>
  <si>
    <t>512</t>
  </si>
  <si>
    <t>Машине и опрема</t>
  </si>
  <si>
    <t>515</t>
  </si>
  <si>
    <t>541</t>
  </si>
  <si>
    <t>415</t>
  </si>
  <si>
    <t>464</t>
  </si>
  <si>
    <t>Дотације организацијама обавезног социјалног осигурања</t>
  </si>
  <si>
    <t>742</t>
  </si>
  <si>
    <t>Приходи од продаје добара и услуга</t>
  </si>
  <si>
    <t>Укупни приходи и примања</t>
  </si>
  <si>
    <t>Износ
планираних прихода и примања</t>
  </si>
  <si>
    <t xml:space="preserve">Примања од продаје покретне имовине </t>
  </si>
  <si>
    <t>Износ извршених расхода и издатака</t>
  </si>
  <si>
    <t xml:space="preserve">Донације и помоћи од међународних организација </t>
  </si>
  <si>
    <t xml:space="preserve">Накнада трошкова за запослене </t>
  </si>
  <si>
    <t xml:space="preserve">МО, Програмска активност 1703-0001 Функционисање МО и ВС, Функција "210" </t>
  </si>
  <si>
    <t xml:space="preserve">МО, Програмска активност 1703-0002 Мултинационалне операције, Функција "210" </t>
  </si>
  <si>
    <t xml:space="preserve">МО, Програмска активност 1703-0003 Администрација и управљање, Функција "210" </t>
  </si>
  <si>
    <t xml:space="preserve">МО, Пројекат 1703-4001 Попуна ратних материјалних резерви, Функција "210" </t>
  </si>
  <si>
    <t xml:space="preserve">МО, Програмска активност 1703-0004 Ванредне ситуације, Функција "220" </t>
  </si>
  <si>
    <t xml:space="preserve">МО, Програмска активност 1703-0005 Изградња и одржавање стамбеног простора, Функција "250" </t>
  </si>
  <si>
    <t xml:space="preserve">МО, Програмска активност 1703-0006 Унапређење стања у области наоружања и војне опреме и одржавање средстава, Функција "250" </t>
  </si>
  <si>
    <t xml:space="preserve">МО, Програмска активност 1703-0007 Унапређење стања у области војног образовања и војне научноистраживачке делатности, Функција "250" </t>
  </si>
  <si>
    <t xml:space="preserve">МО, Програмска активност 1703-0008 Функционисање Система специјалних веза, Функција "250" </t>
  </si>
  <si>
    <t>513</t>
  </si>
  <si>
    <t>1) Почев од Закона о изменама и допунама Закона о буџету Републике Србије за 2012. годину (''Службени гласник РС'', број 93/12), средстава за финансирање буџетских корисника приказују се као ''укупна средства'' без обзира на њихов извор финансирања.</t>
  </si>
  <si>
    <t>П Р Е  Г Л Е Д</t>
  </si>
  <si>
    <t>Извор</t>
  </si>
  <si>
    <t>Текућа апропријација</t>
  </si>
  <si>
    <t>Извршење</t>
  </si>
  <si>
    <t>01</t>
  </si>
  <si>
    <t>04</t>
  </si>
  <si>
    <t>08</t>
  </si>
  <si>
    <t>09</t>
  </si>
  <si>
    <t>13</t>
  </si>
  <si>
    <t>15</t>
  </si>
  <si>
    <t>Сопствени приходи буџетских корисника</t>
  </si>
  <si>
    <t>Примања од продаје нефинансијске имовине</t>
  </si>
  <si>
    <t>06</t>
  </si>
  <si>
    <t xml:space="preserve">Донације од међународних организација </t>
  </si>
  <si>
    <t>Укупно за МО по изворима финансирања:</t>
  </si>
  <si>
    <t>Добровољни трансфери од физич. и правних лица</t>
  </si>
  <si>
    <t>Текући расходи и издаци за нефинансијске имов.</t>
  </si>
  <si>
    <t xml:space="preserve"> Министарство одбране Извори финансирања </t>
  </si>
  <si>
    <t>2) Подаци о планираним приходима и расходима за 2019. годину нису приказани зато што Предлог финансијског плана буџетских корисника за 2019. годину са пројекцијама расхода за 2020. и 2021. годину на дан ажурирања података није израђен.</t>
  </si>
  <si>
    <t xml:space="preserve">МО, Пројекат 1703-4008 Модернизација и ремонт средстава НВО, Функција "210" </t>
  </si>
  <si>
    <t xml:space="preserve">МО, Пројекат 1703-4009 Објекат КН-25 на ВА, Функција "210" </t>
  </si>
  <si>
    <t>,</t>
  </si>
  <si>
    <t>RASPOREĐENIH I UTROŠENIH SREDSTAVA ZA FINANSIRANјE MINISTARSTVA ODBRANE</t>
  </si>
  <si>
    <t>U hilјadama dinara</t>
  </si>
  <si>
    <t xml:space="preserve"> Ministarstvo odbrane Izvori finansiranja </t>
  </si>
  <si>
    <t>Izvor</t>
  </si>
  <si>
    <t>Opis</t>
  </si>
  <si>
    <t>Tekuća aproprijacija</t>
  </si>
  <si>
    <t>Izvršenje</t>
  </si>
  <si>
    <t>Sopstveni prihodi budžetskih korisnika</t>
  </si>
  <si>
    <t xml:space="preserve">Donacije od međunarodnih organizacija </t>
  </si>
  <si>
    <t>Dobrovolјni transferi od fizič. i pravnih lica</t>
  </si>
  <si>
    <t>Primanja od prodaje nefinansijske imovine</t>
  </si>
  <si>
    <t>Ukupno za MO po izvorima finansiranja:</t>
  </si>
  <si>
    <t xml:space="preserve">MO, Programska aktivnost 1703-0001 Funkcionisanje MO i VS, Funkcija "210" </t>
  </si>
  <si>
    <t>Konto</t>
  </si>
  <si>
    <t>Iznos ostvarenih prihoda i primanja</t>
  </si>
  <si>
    <t xml:space="preserve">Donacije i pomoći od međunarodnih organizacija </t>
  </si>
  <si>
    <t>Prihodi od prodaje dobara i usluga</t>
  </si>
  <si>
    <t>Primanja od prodaje nepokretnosti</t>
  </si>
  <si>
    <t>Ukupni prihodi i primanja</t>
  </si>
  <si>
    <t>Iznos odobrenih aproprijacija</t>
  </si>
  <si>
    <t>Iznos izvršenih rashoda i izdataka</t>
  </si>
  <si>
    <t>Tekući rashodi i izdaci za nefinansijske imov.</t>
  </si>
  <si>
    <t>Plate, dodaci i naknade zaposlenih (zarade)</t>
  </si>
  <si>
    <t>Socijalni doprinosi na teret poslodavca</t>
  </si>
  <si>
    <t>Naknade u naturi</t>
  </si>
  <si>
    <t>Socijalna davanja zaposlenima</t>
  </si>
  <si>
    <t xml:space="preserve">Naknada troškova za zaposlene </t>
  </si>
  <si>
    <t>Nagrade zaposlenima i ostali posebni rashodi</t>
  </si>
  <si>
    <t>Stalni troškovi</t>
  </si>
  <si>
    <t>Troškovi putovanja</t>
  </si>
  <si>
    <t>Usluge po ugovoru</t>
  </si>
  <si>
    <t>Specijalizovane usluge</t>
  </si>
  <si>
    <t>Tekuće popravke i održavanje</t>
  </si>
  <si>
    <t>Materijal</t>
  </si>
  <si>
    <t>Dotacije međunarodnim organizacijama</t>
  </si>
  <si>
    <t>Naknade za socijalnu zaštitu iz budžeta</t>
  </si>
  <si>
    <t>Dotacije nevladinim organizacijama</t>
  </si>
  <si>
    <t>Porezi, obavezne takse i kazne i penali</t>
  </si>
  <si>
    <t>Naknada štete za povrede ili štetu nanetu od strane državnih organa</t>
  </si>
  <si>
    <t>Zgrade i građevinski objekti</t>
  </si>
  <si>
    <t>Mašine i oprema</t>
  </si>
  <si>
    <t>Nematerijalna imovina</t>
  </si>
  <si>
    <t>Zemlјište</t>
  </si>
  <si>
    <t xml:space="preserve">MO, Programska aktivnost 1703-0002 Multinacionalne operacije, Funkcija "210" </t>
  </si>
  <si>
    <t xml:space="preserve">MO, Programska aktivnost 1703-0003 Administracija i upravlјanje, Funkcija "210" </t>
  </si>
  <si>
    <t>Naknade troškova za zaposlene</t>
  </si>
  <si>
    <t>Dotacije organizacijama obaveznog socijalnog osiguranja</t>
  </si>
  <si>
    <t xml:space="preserve">MO, Projekat 1703-4001 Popuna ratnih materijalnih rezervi, Funkcija "210" </t>
  </si>
  <si>
    <t xml:space="preserve">MO, Programska aktivnost 1703-0005 Izgradnja i održavanje stambenog prostora, Funkcija "250" </t>
  </si>
  <si>
    <t xml:space="preserve">Primanja od prodaje pokretne imovine </t>
  </si>
  <si>
    <t xml:space="preserve">MO, Programska aktivnost 1703-0007 Unapređenje stanja u oblasti vojnog obrazovanja i vojne naučnoistraživačke delatnosti, Funkcija "250" </t>
  </si>
  <si>
    <t xml:space="preserve">MO, Programska aktivnost 1703-0008 Funkcionisanje Sistema specijalnih veza, Funkcija "250" </t>
  </si>
  <si>
    <t>Ostale nekretnine i oprema</t>
  </si>
  <si>
    <t xml:space="preserve">MO, Projekat 1703-4008 Modernizacija i remont sredstava NVO, Funkcija "210" </t>
  </si>
  <si>
    <t xml:space="preserve">MO, Projekat 1703-4009 Objekat KN-25 na VA, Funkcija "210" </t>
  </si>
  <si>
    <t>Napomena:</t>
  </si>
  <si>
    <t>1) Počev od Zakona o izmenama i dopunama Zakona o budžetu Republike Srbije za 2012. godinu (''Službeni glasnik RS'', broj 93/12), sredstava za finansiranje budžetskih korisnika prikazuju se kao ''ukupna sredstva'' bez obzira na njihov izvor finansiranja.</t>
  </si>
  <si>
    <t>Iznos planiranih prihoda i primanja</t>
  </si>
  <si>
    <t xml:space="preserve">MO, Programska aktivnost 1703-0006 Unapređenje stanja u oblasti naoružanja i vojne opreme i održavanje sredstava, 
Funkcija "250" </t>
  </si>
  <si>
    <t>P R E G L E D</t>
  </si>
  <si>
    <t xml:space="preserve">Општи приходи и примања буџета </t>
  </si>
  <si>
    <t>Opšti prihodi i primanja budžeta</t>
  </si>
  <si>
    <t>Kontrola 2020</t>
  </si>
  <si>
    <t>10</t>
  </si>
  <si>
    <t>Примања од домаћих задуживања</t>
  </si>
  <si>
    <t>Primanja od domaćih zaduživanja</t>
  </si>
  <si>
    <t>Нераспоређени вишак прихода и примања из раниј. год.</t>
  </si>
  <si>
    <t>Neraspoređeni višak prihoda i primanja iz ranij. god.</t>
  </si>
  <si>
    <t>Kontrola 2021</t>
  </si>
  <si>
    <t>РАСПОРЕЂЕНИХ И УТРОШЕНИХ СРЕДСТАВА ЗА ФИНАНСИРАЊЕ МИНИСТАРСТВА ОДБРАНЕ
у 2020 и 2021. години</t>
  </si>
  <si>
    <t>u 2020 i 2021. godini</t>
  </si>
  <si>
    <t xml:space="preserve">МО, Програмска активност 1703-0009 Војно здравство, Функција "210" </t>
  </si>
  <si>
    <t>MO, Programska aktivnost 1703-0009 Vojno zdravstvo, Funkcija "210"</t>
  </si>
  <si>
    <t xml:space="preserve">МО, Капитални пројекат 1703-5007 Возила и опрема, Функција "210" </t>
  </si>
  <si>
    <t>MO, Kapitalni projekat 1703-5007 Vozila i oprema, Funkcija "210"</t>
  </si>
  <si>
    <t>Неутрошена средства из донација помоћи и трансфера из ран. год.</t>
  </si>
  <si>
    <t>Neutrošena sredstva iz donacija pomoći i transfera iz ran. god.</t>
  </si>
  <si>
    <t xml:space="preserve">МО, Пројекат 1703-7080 Изградња и опремање COVID болнице у Новом Саду, Функција "210" </t>
  </si>
  <si>
    <t>MO, Projekat 1703-7080 Izgradnja i opremanje COVID bolnice u Novom Sadu, Funkcija "210"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</si>
</sst>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2"/>
      <name val="Times New Roman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Calibr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vertical="center"/>
    </xf>
    <xf numFmtId="0" fontId="5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/>
    </xf>
    <xf numFmtId="3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 wrapText="1"/>
    </xf>
    <xf numFmtId="3" fontId="3" fillId="0" borderId="16" xfId="0" applyNumberFormat="1" applyFont="1" applyBorder="1" applyAlignment="1">
      <alignment vertical="center"/>
    </xf>
    <xf numFmtId="3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vertical="top" wrapText="1"/>
    </xf>
    <xf numFmtId="3" fontId="3" fillId="33" borderId="14" xfId="0" applyNumberFormat="1" applyFont="1" applyFill="1" applyBorder="1" applyAlignment="1">
      <alignment vertical="center" wrapText="1"/>
    </xf>
    <xf numFmtId="3" fontId="3" fillId="33" borderId="15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top" wrapText="1"/>
    </xf>
    <xf numFmtId="3" fontId="3" fillId="0" borderId="15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3" fontId="3" fillId="0" borderId="14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4" fontId="50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76" fontId="50" fillId="0" borderId="0" xfId="0" applyNumberFormat="1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2" fillId="8" borderId="21" xfId="0" applyFont="1" applyFill="1" applyBorder="1" applyAlignment="1">
      <alignment/>
    </xf>
    <xf numFmtId="3" fontId="52" fillId="8" borderId="21" xfId="0" applyNumberFormat="1" applyFont="1" applyFill="1" applyBorder="1" applyAlignment="1">
      <alignment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3" fontId="51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vertical="top" wrapText="1"/>
    </xf>
    <xf numFmtId="3" fontId="3" fillId="0" borderId="2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right" vertical="center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34" borderId="33" xfId="0" applyFont="1" applyFill="1" applyBorder="1" applyAlignment="1">
      <alignment horizontal="center" wrapText="1"/>
    </xf>
    <xf numFmtId="0" fontId="4" fillId="34" borderId="34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3" fontId="8" fillId="0" borderId="10" xfId="62" applyNumberFormat="1" applyFont="1" applyBorder="1" applyAlignment="1" applyProtection="1">
      <alignment vertical="center"/>
      <protection hidden="1"/>
    </xf>
    <xf numFmtId="3" fontId="8" fillId="0" borderId="28" xfId="62" applyNumberFormat="1" applyFont="1" applyBorder="1" applyAlignment="1" applyProtection="1">
      <alignment vertical="center"/>
      <protection hidden="1"/>
    </xf>
    <xf numFmtId="0" fontId="3" fillId="0" borderId="0" xfId="61" applyFont="1" applyBorder="1" applyAlignment="1">
      <alignment horizontal="justify" vertical="center" wrapText="1"/>
      <protection/>
    </xf>
    <xf numFmtId="0" fontId="4" fillId="0" borderId="0" xfId="0" applyFont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3" fillId="0" borderId="0" xfId="61" applyFont="1" applyAlignment="1">
      <alignment horizontal="justify" vertical="center" wrapText="1"/>
      <protection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Sheet1" xfId="61"/>
    <cellStyle name="Normal_Zavrsni200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0"/>
  <sheetViews>
    <sheetView view="pageBreakPreview" zoomScaleSheetLayoutView="100" workbookViewId="0" topLeftCell="A182">
      <selection activeCell="B19" sqref="B19:B20"/>
    </sheetView>
  </sheetViews>
  <sheetFormatPr defaultColWidth="9.00390625" defaultRowHeight="15.75"/>
  <cols>
    <col min="1" max="1" width="6.25390625" style="17" customWidth="1"/>
    <col min="2" max="2" width="48.50390625" style="18" customWidth="1"/>
    <col min="3" max="4" width="10.875" style="28" customWidth="1"/>
    <col min="5" max="6" width="10.875" style="18" customWidth="1"/>
    <col min="7" max="7" width="9.00390625" style="1" customWidth="1"/>
    <col min="8" max="8" width="0" style="1" hidden="1" customWidth="1"/>
    <col min="9" max="9" width="9.00390625" style="1" customWidth="1"/>
    <col min="10" max="10" width="10.875" style="1" hidden="1" customWidth="1"/>
    <col min="11" max="11" width="9.50390625" style="1" hidden="1" customWidth="1"/>
    <col min="12" max="14" width="0" style="1" hidden="1" customWidth="1"/>
    <col min="15" max="15" width="14.50390625" style="1" hidden="1" customWidth="1"/>
    <col min="16" max="16" width="13.50390625" style="1" bestFit="1" customWidth="1"/>
    <col min="17" max="17" width="9.00390625" style="1" customWidth="1"/>
    <col min="18" max="19" width="9.50390625" style="1" bestFit="1" customWidth="1"/>
    <col min="20" max="16384" width="9.00390625" style="1" customWidth="1"/>
  </cols>
  <sheetData>
    <row r="1" spans="1:6" ht="12.75" customHeight="1">
      <c r="A1" s="144" t="s">
        <v>73</v>
      </c>
      <c r="B1" s="144"/>
      <c r="C1" s="144"/>
      <c r="D1" s="144"/>
      <c r="E1" s="144"/>
      <c r="F1" s="144"/>
    </row>
    <row r="2" spans="1:6" ht="27.75" customHeight="1">
      <c r="A2" s="144" t="s">
        <v>164</v>
      </c>
      <c r="B2" s="144"/>
      <c r="C2" s="144"/>
      <c r="D2" s="144"/>
      <c r="E2" s="144"/>
      <c r="F2" s="144"/>
    </row>
    <row r="3" spans="3:6" ht="11.25" customHeight="1" thickBot="1">
      <c r="C3" s="18"/>
      <c r="D3" s="18"/>
      <c r="E3" s="19"/>
      <c r="F3" s="20" t="s">
        <v>21</v>
      </c>
    </row>
    <row r="4" spans="1:6" ht="11.25" customHeight="1">
      <c r="A4" s="148" t="s">
        <v>90</v>
      </c>
      <c r="B4" s="149"/>
      <c r="C4" s="149"/>
      <c r="D4" s="149"/>
      <c r="E4" s="149"/>
      <c r="F4" s="150"/>
    </row>
    <row r="5" spans="1:6" ht="11.25" customHeight="1">
      <c r="A5" s="145" t="s">
        <v>74</v>
      </c>
      <c r="B5" s="147" t="s">
        <v>8</v>
      </c>
      <c r="C5" s="126">
        <v>2020</v>
      </c>
      <c r="D5" s="126"/>
      <c r="E5" s="127">
        <v>2021</v>
      </c>
      <c r="F5" s="128"/>
    </row>
    <row r="6" spans="1:6" ht="26.25">
      <c r="A6" s="146"/>
      <c r="B6" s="126"/>
      <c r="C6" s="3" t="s">
        <v>75</v>
      </c>
      <c r="D6" s="21" t="s">
        <v>76</v>
      </c>
      <c r="E6" s="3" t="s">
        <v>75</v>
      </c>
      <c r="F6" s="22" t="s">
        <v>76</v>
      </c>
    </row>
    <row r="7" spans="1:19" ht="11.25" customHeight="1">
      <c r="A7" s="23" t="s">
        <v>77</v>
      </c>
      <c r="B7" s="24" t="s">
        <v>155</v>
      </c>
      <c r="C7" s="5">
        <v>97520948</v>
      </c>
      <c r="D7" s="5">
        <v>97359649</v>
      </c>
      <c r="E7" s="5">
        <v>141493125</v>
      </c>
      <c r="F7" s="8">
        <v>54470597</v>
      </c>
      <c r="G7" s="2"/>
      <c r="H7" s="2"/>
      <c r="I7" s="2"/>
      <c r="N7" s="99"/>
      <c r="O7" s="100"/>
      <c r="P7" s="100"/>
      <c r="R7" s="2"/>
      <c r="S7" s="2"/>
    </row>
    <row r="8" spans="1:19" ht="11.25" customHeight="1">
      <c r="A8" s="23" t="s">
        <v>78</v>
      </c>
      <c r="B8" s="24" t="s">
        <v>83</v>
      </c>
      <c r="C8" s="5">
        <v>398024</v>
      </c>
      <c r="D8" s="5">
        <v>314181</v>
      </c>
      <c r="E8" s="5">
        <v>462705</v>
      </c>
      <c r="F8" s="8">
        <v>45158</v>
      </c>
      <c r="G8" s="2"/>
      <c r="H8" s="2"/>
      <c r="I8" s="2"/>
      <c r="N8" s="99"/>
      <c r="O8" s="100"/>
      <c r="P8" s="100"/>
      <c r="R8" s="2"/>
      <c r="S8" s="2"/>
    </row>
    <row r="9" spans="1:19" s="16" customFormat="1" ht="11.25" customHeight="1" hidden="1">
      <c r="A9" s="23" t="s">
        <v>85</v>
      </c>
      <c r="B9" s="24" t="s">
        <v>86</v>
      </c>
      <c r="C9" s="5"/>
      <c r="D9" s="5"/>
      <c r="E9" s="5"/>
      <c r="F9" s="8"/>
      <c r="G9" s="2"/>
      <c r="H9" s="2"/>
      <c r="I9" s="2"/>
      <c r="O9" s="106"/>
      <c r="P9" s="106"/>
      <c r="R9" s="106"/>
      <c r="S9" s="106"/>
    </row>
    <row r="10" spans="1:19" ht="11.25" customHeight="1">
      <c r="A10" s="23" t="s">
        <v>79</v>
      </c>
      <c r="B10" s="24" t="s">
        <v>88</v>
      </c>
      <c r="C10" s="5">
        <v>10670</v>
      </c>
      <c r="D10" s="5">
        <v>8746</v>
      </c>
      <c r="E10" s="5">
        <v>15273</v>
      </c>
      <c r="F10" s="8">
        <v>0</v>
      </c>
      <c r="G10" s="2"/>
      <c r="H10" s="2"/>
      <c r="I10" s="2"/>
      <c r="N10" s="99"/>
      <c r="O10" s="100"/>
      <c r="P10" s="100"/>
      <c r="R10" s="2"/>
      <c r="S10" s="2"/>
    </row>
    <row r="11" spans="1:19" ht="11.25" customHeight="1">
      <c r="A11" s="23" t="s">
        <v>80</v>
      </c>
      <c r="B11" s="24" t="s">
        <v>84</v>
      </c>
      <c r="C11" s="5">
        <v>1921470</v>
      </c>
      <c r="D11" s="5">
        <v>1421351</v>
      </c>
      <c r="E11" s="5">
        <v>1609000</v>
      </c>
      <c r="F11" s="8">
        <v>1205872</v>
      </c>
      <c r="G11" s="2"/>
      <c r="H11" s="2"/>
      <c r="I11" s="2"/>
      <c r="J11" s="1" t="s">
        <v>157</v>
      </c>
      <c r="N11" s="99"/>
      <c r="O11" s="100"/>
      <c r="P11" s="100"/>
      <c r="R11" s="2"/>
      <c r="S11" s="2"/>
    </row>
    <row r="12" spans="1:19" ht="11.25" customHeight="1">
      <c r="A12" s="23" t="s">
        <v>158</v>
      </c>
      <c r="B12" s="24" t="s">
        <v>159</v>
      </c>
      <c r="C12" s="5">
        <v>8322000</v>
      </c>
      <c r="D12" s="5">
        <v>8279859</v>
      </c>
      <c r="E12" s="5">
        <v>3100000</v>
      </c>
      <c r="F12" s="8">
        <v>2540257</v>
      </c>
      <c r="G12" s="2"/>
      <c r="H12" s="2"/>
      <c r="I12" s="2"/>
      <c r="N12" s="99"/>
      <c r="O12" s="100"/>
      <c r="P12" s="100"/>
      <c r="R12" s="2"/>
      <c r="S12" s="2"/>
    </row>
    <row r="13" spans="1:19" ht="11.25" customHeight="1">
      <c r="A13" s="23" t="s">
        <v>81</v>
      </c>
      <c r="B13" s="24" t="s">
        <v>161</v>
      </c>
      <c r="C13" s="5">
        <v>617792</v>
      </c>
      <c r="D13" s="5">
        <v>347067</v>
      </c>
      <c r="E13" s="5">
        <v>1298085</v>
      </c>
      <c r="F13" s="8">
        <v>34380</v>
      </c>
      <c r="G13" s="2"/>
      <c r="H13" s="2"/>
      <c r="I13" s="2"/>
      <c r="J13" s="2">
        <f>SUM(C29+C56+C72+C85+C105+C113+C121+C129+C145+C156+C165+C173+C187)</f>
        <v>109839437</v>
      </c>
      <c r="K13" s="2">
        <f>SUM(D29+D56+D72+D85+D105+D113+D121+D129+D145+D156+D165+D173+D187)</f>
        <v>108494213</v>
      </c>
      <c r="N13" s="99"/>
      <c r="O13" s="100"/>
      <c r="P13" s="100"/>
      <c r="R13" s="2"/>
      <c r="S13" s="2"/>
    </row>
    <row r="14" spans="1:19" ht="11.25" customHeight="1">
      <c r="A14" s="23" t="s">
        <v>82</v>
      </c>
      <c r="B14" s="24" t="s">
        <v>170</v>
      </c>
      <c r="C14" s="5">
        <v>1048533</v>
      </c>
      <c r="D14" s="5">
        <v>763360</v>
      </c>
      <c r="E14" s="5">
        <v>286924</v>
      </c>
      <c r="F14" s="8">
        <v>0</v>
      </c>
      <c r="G14" s="2"/>
      <c r="H14" s="2"/>
      <c r="I14" s="2"/>
      <c r="J14" s="95">
        <f>SUM(C15-J13)</f>
        <v>0</v>
      </c>
      <c r="K14" s="95">
        <f>SUM(D15-K13)</f>
        <v>0</v>
      </c>
      <c r="N14" s="101"/>
      <c r="O14" s="102"/>
      <c r="P14" s="102"/>
      <c r="R14" s="2"/>
      <c r="S14" s="2"/>
    </row>
    <row r="15" spans="1:9" ht="11.25" customHeight="1" thickBot="1">
      <c r="A15" s="129" t="s">
        <v>87</v>
      </c>
      <c r="B15" s="130"/>
      <c r="C15" s="25">
        <f>SUM(C7:C14)</f>
        <v>109839437</v>
      </c>
      <c r="D15" s="25">
        <f>SUM(D7:D14)</f>
        <v>108494213</v>
      </c>
      <c r="E15" s="25">
        <f>SUM(E7:E14)</f>
        <v>148265112</v>
      </c>
      <c r="F15" s="26">
        <f>SUM(F7:F14)</f>
        <v>58296264</v>
      </c>
      <c r="G15" s="2"/>
      <c r="H15" s="2"/>
      <c r="I15" s="2"/>
    </row>
    <row r="16" spans="1:9" ht="11.25" customHeight="1">
      <c r="A16" s="27"/>
      <c r="B16" s="28"/>
      <c r="E16" s="20"/>
      <c r="F16" s="20"/>
      <c r="G16" s="2"/>
      <c r="H16" s="2"/>
      <c r="I16" s="2"/>
    </row>
    <row r="17" spans="3:9" ht="13.5" thickBot="1">
      <c r="C17" s="20"/>
      <c r="D17" s="20"/>
      <c r="E17" s="19"/>
      <c r="F17" s="20" t="s">
        <v>21</v>
      </c>
      <c r="G17" s="2"/>
      <c r="H17" s="2"/>
      <c r="I17" s="2"/>
    </row>
    <row r="18" spans="1:9" ht="12.75">
      <c r="A18" s="152" t="s">
        <v>62</v>
      </c>
      <c r="B18" s="153"/>
      <c r="C18" s="153"/>
      <c r="D18" s="153"/>
      <c r="E18" s="153"/>
      <c r="F18" s="154"/>
      <c r="G18" s="2"/>
      <c r="H18" s="2"/>
      <c r="I18" s="2"/>
    </row>
    <row r="19" spans="1:9" ht="12.75">
      <c r="A19" s="122" t="s">
        <v>20</v>
      </c>
      <c r="B19" s="124" t="s">
        <v>8</v>
      </c>
      <c r="C19" s="126">
        <v>2020</v>
      </c>
      <c r="D19" s="126"/>
      <c r="E19" s="127">
        <v>2021</v>
      </c>
      <c r="F19" s="128"/>
      <c r="G19" s="2"/>
      <c r="H19" s="2"/>
      <c r="I19" s="2"/>
    </row>
    <row r="20" spans="1:10" ht="52.5">
      <c r="A20" s="123"/>
      <c r="B20" s="125"/>
      <c r="C20" s="3" t="s">
        <v>57</v>
      </c>
      <c r="D20" s="3" t="s">
        <v>9</v>
      </c>
      <c r="E20" s="3" t="s">
        <v>57</v>
      </c>
      <c r="F20" s="29" t="s">
        <v>9</v>
      </c>
      <c r="G20" s="2"/>
      <c r="H20" s="2"/>
      <c r="I20" s="2"/>
      <c r="J20" s="1" t="s">
        <v>163</v>
      </c>
    </row>
    <row r="21" spans="1:11" ht="12.75">
      <c r="A21" s="7" t="s">
        <v>10</v>
      </c>
      <c r="B21" s="4" t="s">
        <v>155</v>
      </c>
      <c r="C21" s="5">
        <v>44079924</v>
      </c>
      <c r="D21" s="5">
        <v>44030010</v>
      </c>
      <c r="E21" s="5">
        <v>77152467</v>
      </c>
      <c r="F21" s="8">
        <v>20299315</v>
      </c>
      <c r="G21" s="2"/>
      <c r="H21" s="2"/>
      <c r="I21" s="2"/>
      <c r="J21" s="98">
        <f>SUM(E29+E56+E72+E85+E105+E113+E121+E129+E137+E145+E156+E165+E173+E190)</f>
        <v>148265112</v>
      </c>
      <c r="K21" s="98">
        <f>SUM(F29+F56+F72+F85+F105+F113+F121+F129+F137+F145+F156+F165+F173+F190)</f>
        <v>58296264</v>
      </c>
    </row>
    <row r="22" spans="1:11" ht="12.75" hidden="1">
      <c r="A22" s="7">
        <v>732</v>
      </c>
      <c r="B22" s="4" t="s">
        <v>60</v>
      </c>
      <c r="C22" s="5"/>
      <c r="D22" s="5"/>
      <c r="E22" s="5"/>
      <c r="F22" s="8"/>
      <c r="G22" s="2"/>
      <c r="H22" s="2"/>
      <c r="I22" s="2"/>
      <c r="J22" s="2">
        <f>SUM(E15-J21)</f>
        <v>0</v>
      </c>
      <c r="K22" s="98">
        <f>SUM(F15-K21)</f>
        <v>0</v>
      </c>
    </row>
    <row r="23" spans="1:11" ht="12.75">
      <c r="A23" s="7">
        <v>742</v>
      </c>
      <c r="B23" s="30" t="s">
        <v>55</v>
      </c>
      <c r="C23" s="5">
        <v>308024</v>
      </c>
      <c r="D23" s="5">
        <v>337943</v>
      </c>
      <c r="E23" s="5">
        <v>353105</v>
      </c>
      <c r="F23" s="8">
        <v>207057</v>
      </c>
      <c r="G23" s="2"/>
      <c r="H23" s="2"/>
      <c r="I23" s="2"/>
      <c r="J23" s="2">
        <f>SUM(E15-J21)</f>
        <v>0</v>
      </c>
      <c r="K23" s="2">
        <f>SUM(F15-K21)</f>
        <v>0</v>
      </c>
    </row>
    <row r="24" spans="1:9" ht="12.75">
      <c r="A24" s="7">
        <v>744</v>
      </c>
      <c r="B24" s="24" t="s">
        <v>88</v>
      </c>
      <c r="C24" s="5">
        <v>10670</v>
      </c>
      <c r="D24" s="5">
        <v>10497</v>
      </c>
      <c r="E24" s="5">
        <v>15273</v>
      </c>
      <c r="F24" s="8">
        <v>900</v>
      </c>
      <c r="G24" s="2"/>
      <c r="H24" s="2"/>
      <c r="I24" s="2"/>
    </row>
    <row r="25" spans="1:9" ht="12.75">
      <c r="A25" s="7">
        <v>811</v>
      </c>
      <c r="B25" s="24" t="s">
        <v>0</v>
      </c>
      <c r="C25" s="5">
        <v>680000</v>
      </c>
      <c r="D25" s="5">
        <v>1078032</v>
      </c>
      <c r="E25" s="5">
        <v>260000</v>
      </c>
      <c r="F25" s="8">
        <v>368215</v>
      </c>
      <c r="G25" s="2"/>
      <c r="H25" s="2"/>
      <c r="I25" s="2"/>
    </row>
    <row r="26" spans="1:9" ht="12.75">
      <c r="A26" s="7">
        <v>911</v>
      </c>
      <c r="B26" s="4" t="s">
        <v>159</v>
      </c>
      <c r="C26" s="5">
        <v>8322000</v>
      </c>
      <c r="D26" s="5">
        <v>8336840</v>
      </c>
      <c r="E26" s="5">
        <v>3100000</v>
      </c>
      <c r="F26" s="8">
        <v>2592151</v>
      </c>
      <c r="G26" s="2"/>
      <c r="H26" s="2"/>
      <c r="I26" s="2"/>
    </row>
    <row r="27" spans="1:20" ht="12.75">
      <c r="A27" s="7" t="s">
        <v>11</v>
      </c>
      <c r="B27" s="4" t="s">
        <v>56</v>
      </c>
      <c r="C27" s="5">
        <f>SUM(C21:C26)</f>
        <v>53400618</v>
      </c>
      <c r="D27" s="5">
        <f>SUM(D21:D26)</f>
        <v>53793322</v>
      </c>
      <c r="E27" s="5">
        <f>SUM(E21:E26)</f>
        <v>80880845</v>
      </c>
      <c r="F27" s="8">
        <f>SUM(F21:F26)</f>
        <v>23467638</v>
      </c>
      <c r="G27" s="2"/>
      <c r="H27" s="2"/>
      <c r="I27" s="2"/>
      <c r="K27" s="2"/>
      <c r="O27" s="141"/>
      <c r="P27" s="141"/>
      <c r="Q27" s="141"/>
      <c r="R27" s="141"/>
      <c r="S27" s="141"/>
      <c r="T27" s="141"/>
    </row>
    <row r="28" spans="1:10" ht="69" customHeight="1">
      <c r="A28" s="9" t="s">
        <v>20</v>
      </c>
      <c r="B28" s="3" t="s">
        <v>8</v>
      </c>
      <c r="C28" s="6" t="s">
        <v>22</v>
      </c>
      <c r="D28" s="6" t="s">
        <v>59</v>
      </c>
      <c r="E28" s="6" t="s">
        <v>22</v>
      </c>
      <c r="F28" s="31" t="s">
        <v>59</v>
      </c>
      <c r="G28" s="2"/>
      <c r="H28" s="2"/>
      <c r="I28" s="2"/>
      <c r="J28" s="1" t="s">
        <v>94</v>
      </c>
    </row>
    <row r="29" spans="1:9" ht="12.75">
      <c r="A29" s="7" t="s">
        <v>11</v>
      </c>
      <c r="B29" s="4" t="s">
        <v>89</v>
      </c>
      <c r="C29" s="5">
        <f>SUM(C30:C49)</f>
        <v>54765729</v>
      </c>
      <c r="D29" s="5">
        <f>SUM(D30:D49)</f>
        <v>53741675</v>
      </c>
      <c r="E29" s="5">
        <f>SUM(E30:E49)</f>
        <v>82233508</v>
      </c>
      <c r="F29" s="8">
        <f>SUM(F30:F49)</f>
        <v>22926980</v>
      </c>
      <c r="G29" s="2"/>
      <c r="H29" s="2"/>
      <c r="I29" s="2"/>
    </row>
    <row r="30" spans="1:9" ht="12.75">
      <c r="A30" s="32" t="s">
        <v>24</v>
      </c>
      <c r="B30" s="33" t="s">
        <v>25</v>
      </c>
      <c r="C30" s="34">
        <v>119283</v>
      </c>
      <c r="D30" s="34">
        <v>116662</v>
      </c>
      <c r="E30" s="34">
        <v>31890</v>
      </c>
      <c r="F30" s="35">
        <v>2009</v>
      </c>
      <c r="G30" s="2"/>
      <c r="H30" s="2"/>
      <c r="I30" s="2"/>
    </row>
    <row r="31" spans="1:9" ht="12.75">
      <c r="A31" s="32" t="s">
        <v>26</v>
      </c>
      <c r="B31" s="33" t="s">
        <v>27</v>
      </c>
      <c r="C31" s="34">
        <v>21066</v>
      </c>
      <c r="D31" s="34">
        <v>19157</v>
      </c>
      <c r="E31" s="34">
        <v>5985</v>
      </c>
      <c r="F31" s="35">
        <v>466</v>
      </c>
      <c r="G31" s="2"/>
      <c r="H31" s="2"/>
      <c r="I31" s="2"/>
    </row>
    <row r="32" spans="1:9" ht="12.75">
      <c r="A32" s="32" t="s">
        <v>12</v>
      </c>
      <c r="B32" s="33" t="s">
        <v>1</v>
      </c>
      <c r="C32" s="34">
        <v>148680</v>
      </c>
      <c r="D32" s="34">
        <v>143841</v>
      </c>
      <c r="E32" s="34">
        <v>45680</v>
      </c>
      <c r="F32" s="35">
        <v>872</v>
      </c>
      <c r="G32" s="2"/>
      <c r="H32" s="2"/>
      <c r="I32" s="2"/>
    </row>
    <row r="33" spans="1:9" ht="12.75">
      <c r="A33" s="32" t="s">
        <v>51</v>
      </c>
      <c r="B33" s="33" t="s">
        <v>61</v>
      </c>
      <c r="C33" s="34">
        <v>32245</v>
      </c>
      <c r="D33" s="34">
        <v>28917</v>
      </c>
      <c r="E33" s="34">
        <v>36045</v>
      </c>
      <c r="F33" s="35">
        <v>33339</v>
      </c>
      <c r="G33" s="2"/>
      <c r="H33" s="2"/>
      <c r="I33" s="2"/>
    </row>
    <row r="34" spans="1:9" ht="12.75">
      <c r="A34" s="32" t="s">
        <v>30</v>
      </c>
      <c r="B34" s="33" t="s">
        <v>3</v>
      </c>
      <c r="C34" s="34">
        <v>303000</v>
      </c>
      <c r="D34" s="34">
        <v>286666</v>
      </c>
      <c r="E34" s="34">
        <v>336000</v>
      </c>
      <c r="F34" s="35">
        <v>74926</v>
      </c>
      <c r="G34" s="2"/>
      <c r="H34" s="2"/>
      <c r="I34" s="2"/>
    </row>
    <row r="35" spans="1:9" ht="12.75">
      <c r="A35" s="32" t="s">
        <v>13</v>
      </c>
      <c r="B35" s="33" t="s">
        <v>31</v>
      </c>
      <c r="C35" s="34">
        <v>4214407</v>
      </c>
      <c r="D35" s="34">
        <v>4213742</v>
      </c>
      <c r="E35" s="34">
        <v>3758706</v>
      </c>
      <c r="F35" s="35">
        <v>2098860</v>
      </c>
      <c r="G35" s="2"/>
      <c r="H35" s="2"/>
      <c r="I35" s="2"/>
    </row>
    <row r="36" spans="1:9" ht="12.75">
      <c r="A36" s="32" t="s">
        <v>14</v>
      </c>
      <c r="B36" s="33" t="s">
        <v>32</v>
      </c>
      <c r="C36" s="34">
        <v>1030601</v>
      </c>
      <c r="D36" s="34">
        <v>1022531</v>
      </c>
      <c r="E36" s="34">
        <v>1466253</v>
      </c>
      <c r="F36" s="35">
        <v>787636</v>
      </c>
      <c r="G36" s="2"/>
      <c r="H36" s="2"/>
      <c r="I36" s="2"/>
    </row>
    <row r="37" spans="1:9" ht="12.75">
      <c r="A37" s="32" t="s">
        <v>15</v>
      </c>
      <c r="B37" s="33" t="s">
        <v>33</v>
      </c>
      <c r="C37" s="34">
        <v>868740</v>
      </c>
      <c r="D37" s="34">
        <v>856897</v>
      </c>
      <c r="E37" s="34">
        <v>1157142</v>
      </c>
      <c r="F37" s="35">
        <v>369297</v>
      </c>
      <c r="G37" s="2"/>
      <c r="H37" s="2"/>
      <c r="I37" s="2"/>
    </row>
    <row r="38" spans="1:9" ht="12.75">
      <c r="A38" s="32" t="s">
        <v>16</v>
      </c>
      <c r="B38" s="33" t="s">
        <v>34</v>
      </c>
      <c r="C38" s="34">
        <v>2019871</v>
      </c>
      <c r="D38" s="34">
        <v>2017351</v>
      </c>
      <c r="E38" s="34">
        <v>935420</v>
      </c>
      <c r="F38" s="35">
        <v>399791</v>
      </c>
      <c r="G38" s="2"/>
      <c r="H38" s="2"/>
      <c r="I38" s="2"/>
    </row>
    <row r="39" spans="1:9" ht="12.75">
      <c r="A39" s="32" t="s">
        <v>17</v>
      </c>
      <c r="B39" s="33" t="s">
        <v>35</v>
      </c>
      <c r="C39" s="34">
        <v>2941911</v>
      </c>
      <c r="D39" s="34">
        <v>2926707</v>
      </c>
      <c r="E39" s="34">
        <v>2946573</v>
      </c>
      <c r="F39" s="35">
        <v>691386</v>
      </c>
      <c r="G39" s="2"/>
      <c r="H39" s="2"/>
      <c r="I39" s="2"/>
    </row>
    <row r="40" spans="1:9" ht="12.75">
      <c r="A40" s="32" t="s">
        <v>18</v>
      </c>
      <c r="B40" s="33" t="s">
        <v>36</v>
      </c>
      <c r="C40" s="34">
        <v>6350843</v>
      </c>
      <c r="D40" s="34">
        <v>6345133</v>
      </c>
      <c r="E40" s="34">
        <v>4632004</v>
      </c>
      <c r="F40" s="35">
        <v>1975473</v>
      </c>
      <c r="G40" s="2"/>
      <c r="H40" s="2"/>
      <c r="I40" s="2"/>
    </row>
    <row r="41" spans="1:9" ht="12.75">
      <c r="A41" s="32" t="s">
        <v>37</v>
      </c>
      <c r="B41" s="33" t="s">
        <v>38</v>
      </c>
      <c r="C41" s="34">
        <v>5133</v>
      </c>
      <c r="D41" s="34">
        <v>5133</v>
      </c>
      <c r="E41" s="34">
        <v>5600</v>
      </c>
      <c r="F41" s="35">
        <v>5131</v>
      </c>
      <c r="G41" s="2"/>
      <c r="H41" s="2"/>
      <c r="I41" s="2"/>
    </row>
    <row r="42" spans="1:9" ht="12.75">
      <c r="A42" s="32" t="s">
        <v>39</v>
      </c>
      <c r="B42" s="33" t="s">
        <v>40</v>
      </c>
      <c r="C42" s="34">
        <v>284015</v>
      </c>
      <c r="D42" s="34">
        <v>275298</v>
      </c>
      <c r="E42" s="34">
        <v>315240</v>
      </c>
      <c r="F42" s="35">
        <v>155160</v>
      </c>
      <c r="G42" s="2"/>
      <c r="H42" s="2"/>
      <c r="I42" s="2"/>
    </row>
    <row r="43" spans="1:9" ht="12.75">
      <c r="A43" s="32" t="s">
        <v>41</v>
      </c>
      <c r="B43" s="33" t="s">
        <v>42</v>
      </c>
      <c r="C43" s="34">
        <v>19662</v>
      </c>
      <c r="D43" s="34">
        <v>19657</v>
      </c>
      <c r="E43" s="34">
        <v>30000</v>
      </c>
      <c r="F43" s="35">
        <v>0</v>
      </c>
      <c r="G43" s="2"/>
      <c r="H43" s="2"/>
      <c r="I43" s="2"/>
    </row>
    <row r="44" spans="1:9" ht="12.75">
      <c r="A44" s="32" t="s">
        <v>19</v>
      </c>
      <c r="B44" s="33" t="s">
        <v>43</v>
      </c>
      <c r="C44" s="34">
        <v>14007</v>
      </c>
      <c r="D44" s="34">
        <v>12711</v>
      </c>
      <c r="E44" s="34">
        <v>17860</v>
      </c>
      <c r="F44" s="35">
        <v>3367</v>
      </c>
      <c r="G44" s="2"/>
      <c r="H44" s="2"/>
      <c r="I44" s="2"/>
    </row>
    <row r="45" spans="1:9" ht="26.25">
      <c r="A45" s="32" t="s">
        <v>44</v>
      </c>
      <c r="B45" s="33" t="s">
        <v>4</v>
      </c>
      <c r="C45" s="34">
        <v>2024391</v>
      </c>
      <c r="D45" s="34">
        <v>2024143</v>
      </c>
      <c r="E45" s="34">
        <v>847670</v>
      </c>
      <c r="F45" s="35">
        <v>468910</v>
      </c>
      <c r="G45" s="2"/>
      <c r="H45" s="2"/>
      <c r="I45" s="2"/>
    </row>
    <row r="46" spans="1:9" ht="12.75">
      <c r="A46" s="32" t="s">
        <v>45</v>
      </c>
      <c r="B46" s="33" t="s">
        <v>46</v>
      </c>
      <c r="C46" s="34">
        <v>5293121</v>
      </c>
      <c r="D46" s="34">
        <v>4701946</v>
      </c>
      <c r="E46" s="34">
        <v>5394713</v>
      </c>
      <c r="F46" s="35">
        <v>2585285</v>
      </c>
      <c r="G46" s="2"/>
      <c r="H46" s="2"/>
      <c r="I46" s="2"/>
    </row>
    <row r="47" spans="1:9" ht="12.75">
      <c r="A47" s="32" t="s">
        <v>47</v>
      </c>
      <c r="B47" s="33" t="s">
        <v>48</v>
      </c>
      <c r="C47" s="34">
        <v>29019017</v>
      </c>
      <c r="D47" s="34">
        <v>28676237</v>
      </c>
      <c r="E47" s="34">
        <v>60201546</v>
      </c>
      <c r="F47" s="35">
        <v>13274409</v>
      </c>
      <c r="G47" s="2"/>
      <c r="H47" s="2"/>
      <c r="I47" s="2"/>
    </row>
    <row r="48" spans="1:9" ht="12.75">
      <c r="A48" s="32" t="s">
        <v>49</v>
      </c>
      <c r="B48" s="33" t="s">
        <v>6</v>
      </c>
      <c r="C48" s="34">
        <v>45736</v>
      </c>
      <c r="D48" s="34">
        <v>44383</v>
      </c>
      <c r="E48" s="34">
        <v>69181</v>
      </c>
      <c r="F48" s="35">
        <v>663</v>
      </c>
      <c r="G48" s="2"/>
      <c r="H48" s="2"/>
      <c r="I48" s="2"/>
    </row>
    <row r="49" spans="1:9" ht="13.5" thickBot="1">
      <c r="A49" s="10" t="s">
        <v>50</v>
      </c>
      <c r="B49" s="11" t="s">
        <v>7</v>
      </c>
      <c r="C49" s="40">
        <v>10000</v>
      </c>
      <c r="D49" s="40">
        <v>4563</v>
      </c>
      <c r="E49" s="40"/>
      <c r="F49" s="41"/>
      <c r="G49" s="2"/>
      <c r="H49" s="2"/>
      <c r="I49" s="2"/>
    </row>
    <row r="50" spans="1:9" ht="12.75">
      <c r="A50" s="148" t="s">
        <v>63</v>
      </c>
      <c r="B50" s="149"/>
      <c r="C50" s="149"/>
      <c r="D50" s="149"/>
      <c r="E50" s="149"/>
      <c r="F50" s="150"/>
      <c r="G50" s="2"/>
      <c r="H50" s="2"/>
      <c r="I50" s="2"/>
    </row>
    <row r="51" spans="1:9" ht="12.75">
      <c r="A51" s="122" t="s">
        <v>20</v>
      </c>
      <c r="B51" s="124" t="s">
        <v>8</v>
      </c>
      <c r="C51" s="126">
        <v>2020</v>
      </c>
      <c r="D51" s="126"/>
      <c r="E51" s="127">
        <v>2021</v>
      </c>
      <c r="F51" s="128"/>
      <c r="G51" s="2"/>
      <c r="H51" s="2"/>
      <c r="I51" s="2"/>
    </row>
    <row r="52" spans="1:9" ht="52.5">
      <c r="A52" s="123"/>
      <c r="B52" s="125"/>
      <c r="C52" s="3" t="s">
        <v>57</v>
      </c>
      <c r="D52" s="3" t="s">
        <v>9</v>
      </c>
      <c r="E52" s="3" t="s">
        <v>57</v>
      </c>
      <c r="F52" s="29" t="s">
        <v>9</v>
      </c>
      <c r="G52" s="2"/>
      <c r="H52" s="2"/>
      <c r="I52" s="2"/>
    </row>
    <row r="53" spans="1:9" ht="12.75">
      <c r="A53" s="7" t="s">
        <v>10</v>
      </c>
      <c r="B53" s="4" t="s">
        <v>155</v>
      </c>
      <c r="C53" s="42">
        <v>1239292</v>
      </c>
      <c r="D53" s="5">
        <v>1199863</v>
      </c>
      <c r="E53" s="42">
        <v>1484598</v>
      </c>
      <c r="F53" s="8">
        <v>639370</v>
      </c>
      <c r="G53" s="2"/>
      <c r="H53" s="2"/>
      <c r="I53" s="2"/>
    </row>
    <row r="54" spans="1:9" ht="12.75">
      <c r="A54" s="7" t="s">
        <v>11</v>
      </c>
      <c r="B54" s="4" t="s">
        <v>56</v>
      </c>
      <c r="C54" s="5">
        <f>SUM(C53)</f>
        <v>1239292</v>
      </c>
      <c r="D54" s="5">
        <f>SUM(D53)</f>
        <v>1199863</v>
      </c>
      <c r="E54" s="5">
        <f>SUM(E53)</f>
        <v>1484598</v>
      </c>
      <c r="F54" s="8">
        <f>SUM(F53)</f>
        <v>639370</v>
      </c>
      <c r="G54" s="2"/>
      <c r="H54" s="2"/>
      <c r="I54" s="2"/>
    </row>
    <row r="55" spans="1:9" ht="52.5">
      <c r="A55" s="9" t="s">
        <v>20</v>
      </c>
      <c r="B55" s="3" t="s">
        <v>8</v>
      </c>
      <c r="C55" s="6" t="s">
        <v>22</v>
      </c>
      <c r="D55" s="6" t="s">
        <v>59</v>
      </c>
      <c r="E55" s="6" t="s">
        <v>22</v>
      </c>
      <c r="F55" s="31" t="s">
        <v>59</v>
      </c>
      <c r="G55" s="2"/>
      <c r="H55" s="2"/>
      <c r="I55" s="2"/>
    </row>
    <row r="56" spans="1:9" ht="12.75">
      <c r="A56" s="7" t="s">
        <v>11</v>
      </c>
      <c r="B56" s="4" t="s">
        <v>89</v>
      </c>
      <c r="C56" s="5">
        <f>SUM(C57:C65)</f>
        <v>1239292</v>
      </c>
      <c r="D56" s="5">
        <f>SUM(D57:D65)</f>
        <v>1199863</v>
      </c>
      <c r="E56" s="42">
        <f>SUM(E57:E65)</f>
        <v>1484598</v>
      </c>
      <c r="F56" s="8">
        <f>SUM(F57:F65)</f>
        <v>639370</v>
      </c>
      <c r="G56" s="2"/>
      <c r="H56" s="2"/>
      <c r="I56" s="2"/>
    </row>
    <row r="57" spans="1:9" ht="12.75">
      <c r="A57" s="32" t="s">
        <v>12</v>
      </c>
      <c r="B57" s="33" t="s">
        <v>1</v>
      </c>
      <c r="C57" s="43">
        <v>7466</v>
      </c>
      <c r="D57" s="34">
        <v>7309</v>
      </c>
      <c r="E57" s="43">
        <v>7466</v>
      </c>
      <c r="F57" s="35">
        <v>493</v>
      </c>
      <c r="G57" s="2"/>
      <c r="H57" s="2"/>
      <c r="I57" s="2"/>
    </row>
    <row r="58" spans="1:9" ht="12.75">
      <c r="A58" s="32" t="s">
        <v>13</v>
      </c>
      <c r="B58" s="33" t="s">
        <v>31</v>
      </c>
      <c r="C58" s="43">
        <v>8028</v>
      </c>
      <c r="D58" s="34">
        <v>7460</v>
      </c>
      <c r="E58" s="43">
        <v>12460</v>
      </c>
      <c r="F58" s="35">
        <v>4556</v>
      </c>
      <c r="G58" s="2"/>
      <c r="H58" s="2"/>
      <c r="I58" s="2"/>
    </row>
    <row r="59" spans="1:9" ht="12.75">
      <c r="A59" s="32" t="s">
        <v>14</v>
      </c>
      <c r="B59" s="33" t="s">
        <v>32</v>
      </c>
      <c r="C59" s="43">
        <v>47321</v>
      </c>
      <c r="D59" s="34">
        <v>47284</v>
      </c>
      <c r="E59" s="43">
        <v>97633</v>
      </c>
      <c r="F59" s="35">
        <v>20455</v>
      </c>
      <c r="G59" s="2"/>
      <c r="H59" s="2"/>
      <c r="I59" s="2"/>
    </row>
    <row r="60" spans="1:9" ht="12.75">
      <c r="A60" s="32" t="s">
        <v>15</v>
      </c>
      <c r="B60" s="33" t="s">
        <v>33</v>
      </c>
      <c r="C60" s="43">
        <v>1608</v>
      </c>
      <c r="D60" s="34">
        <v>1033</v>
      </c>
      <c r="E60" s="43">
        <v>4994</v>
      </c>
      <c r="F60" s="35">
        <v>183</v>
      </c>
      <c r="G60" s="2"/>
      <c r="H60" s="2"/>
      <c r="I60" s="2"/>
    </row>
    <row r="61" spans="1:9" ht="12.75">
      <c r="A61" s="32" t="s">
        <v>16</v>
      </c>
      <c r="B61" s="33" t="s">
        <v>34</v>
      </c>
      <c r="C61" s="43">
        <v>875536</v>
      </c>
      <c r="D61" s="34">
        <v>863563</v>
      </c>
      <c r="E61" s="43">
        <v>926668</v>
      </c>
      <c r="F61" s="35">
        <v>564650</v>
      </c>
      <c r="G61" s="2"/>
      <c r="H61" s="2"/>
      <c r="I61" s="2"/>
    </row>
    <row r="62" spans="1:9" ht="12.75">
      <c r="A62" s="32" t="s">
        <v>17</v>
      </c>
      <c r="B62" s="33" t="s">
        <v>35</v>
      </c>
      <c r="C62" s="43">
        <v>56783</v>
      </c>
      <c r="D62" s="34">
        <v>54855</v>
      </c>
      <c r="E62" s="43">
        <v>153504</v>
      </c>
      <c r="F62" s="35">
        <v>2932</v>
      </c>
      <c r="G62" s="2"/>
      <c r="H62" s="2"/>
      <c r="I62" s="2"/>
    </row>
    <row r="63" spans="1:9" ht="12.75">
      <c r="A63" s="32" t="s">
        <v>18</v>
      </c>
      <c r="B63" s="33" t="s">
        <v>36</v>
      </c>
      <c r="C63" s="43">
        <v>215265</v>
      </c>
      <c r="D63" s="34">
        <v>196612</v>
      </c>
      <c r="E63" s="43">
        <v>214484</v>
      </c>
      <c r="F63" s="35">
        <v>39144</v>
      </c>
      <c r="G63" s="2"/>
      <c r="H63" s="2"/>
      <c r="I63" s="2"/>
    </row>
    <row r="64" spans="1:9" ht="12.75">
      <c r="A64" s="32" t="s">
        <v>45</v>
      </c>
      <c r="B64" s="33" t="s">
        <v>46</v>
      </c>
      <c r="C64" s="34">
        <v>0</v>
      </c>
      <c r="D64" s="34">
        <v>0</v>
      </c>
      <c r="E64" s="43">
        <v>8975</v>
      </c>
      <c r="F64" s="35">
        <v>0</v>
      </c>
      <c r="G64" s="2"/>
      <c r="H64" s="2"/>
      <c r="I64" s="2"/>
    </row>
    <row r="65" spans="1:9" ht="13.5" thickBot="1">
      <c r="A65" s="44" t="s">
        <v>47</v>
      </c>
      <c r="B65" s="45" t="s">
        <v>48</v>
      </c>
      <c r="C65" s="47">
        <v>27285</v>
      </c>
      <c r="D65" s="46">
        <v>21747</v>
      </c>
      <c r="E65" s="47">
        <v>58414</v>
      </c>
      <c r="F65" s="48">
        <v>6957</v>
      </c>
      <c r="G65" s="2"/>
      <c r="H65" s="2"/>
      <c r="I65" s="2"/>
    </row>
    <row r="66" spans="1:9" ht="12.75">
      <c r="A66" s="148" t="s">
        <v>64</v>
      </c>
      <c r="B66" s="149"/>
      <c r="C66" s="149"/>
      <c r="D66" s="149"/>
      <c r="E66" s="149"/>
      <c r="F66" s="150"/>
      <c r="G66" s="2"/>
      <c r="H66" s="2"/>
      <c r="I66" s="2"/>
    </row>
    <row r="67" spans="1:9" ht="12.75">
      <c r="A67" s="134" t="s">
        <v>20</v>
      </c>
      <c r="B67" s="136" t="s">
        <v>8</v>
      </c>
      <c r="C67" s="126">
        <v>2020</v>
      </c>
      <c r="D67" s="126"/>
      <c r="E67" s="127">
        <v>2021</v>
      </c>
      <c r="F67" s="128"/>
      <c r="G67" s="2"/>
      <c r="H67" s="2"/>
      <c r="I67" s="2"/>
    </row>
    <row r="68" spans="1:9" ht="52.5">
      <c r="A68" s="135"/>
      <c r="B68" s="137"/>
      <c r="C68" s="49" t="s">
        <v>57</v>
      </c>
      <c r="D68" s="49" t="s">
        <v>9</v>
      </c>
      <c r="E68" s="49" t="s">
        <v>57</v>
      </c>
      <c r="F68" s="50" t="s">
        <v>9</v>
      </c>
      <c r="G68" s="2"/>
      <c r="H68" s="2"/>
      <c r="I68" s="2"/>
    </row>
    <row r="69" spans="1:9" ht="12.75">
      <c r="A69" s="13" t="s">
        <v>10</v>
      </c>
      <c r="B69" s="14" t="s">
        <v>155</v>
      </c>
      <c r="C69" s="15">
        <v>43750418</v>
      </c>
      <c r="D69" s="15">
        <v>43687781</v>
      </c>
      <c r="E69" s="15">
        <v>47997412</v>
      </c>
      <c r="F69" s="51">
        <v>23471375</v>
      </c>
      <c r="G69" s="2"/>
      <c r="H69" s="2"/>
      <c r="I69" s="2"/>
    </row>
    <row r="70" spans="1:9" ht="12.75">
      <c r="A70" s="13" t="s">
        <v>11</v>
      </c>
      <c r="B70" s="14" t="s">
        <v>56</v>
      </c>
      <c r="C70" s="15">
        <f>SUM(C69)</f>
        <v>43750418</v>
      </c>
      <c r="D70" s="15">
        <f>SUM(D69)</f>
        <v>43687781</v>
      </c>
      <c r="E70" s="15">
        <f>SUM(E69)</f>
        <v>47997412</v>
      </c>
      <c r="F70" s="51">
        <f>SUM(F69)</f>
        <v>23471375</v>
      </c>
      <c r="G70" s="2"/>
      <c r="H70" s="2"/>
      <c r="I70" s="2"/>
    </row>
    <row r="71" spans="1:9" ht="52.5">
      <c r="A71" s="52" t="s">
        <v>20</v>
      </c>
      <c r="B71" s="49" t="s">
        <v>8</v>
      </c>
      <c r="C71" s="53" t="s">
        <v>22</v>
      </c>
      <c r="D71" s="53" t="s">
        <v>59</v>
      </c>
      <c r="E71" s="53" t="s">
        <v>22</v>
      </c>
      <c r="F71" s="54" t="s">
        <v>59</v>
      </c>
      <c r="G71" s="2"/>
      <c r="H71" s="2"/>
      <c r="I71" s="2"/>
    </row>
    <row r="72" spans="1:9" ht="12.75">
      <c r="A72" s="13" t="s">
        <v>11</v>
      </c>
      <c r="B72" s="14" t="s">
        <v>89</v>
      </c>
      <c r="C72" s="15">
        <f>SUM(C73:C77)</f>
        <v>43750418</v>
      </c>
      <c r="D72" s="15">
        <f>SUM(D73:D77)</f>
        <v>43687781</v>
      </c>
      <c r="E72" s="15">
        <f>SUM(E73:E77)</f>
        <v>47997412</v>
      </c>
      <c r="F72" s="51">
        <f>SUM(F73:F77)</f>
        <v>23471375</v>
      </c>
      <c r="G72" s="2"/>
      <c r="H72" s="2"/>
      <c r="I72" s="2"/>
    </row>
    <row r="73" spans="1:9" ht="12.75">
      <c r="A73" s="36" t="s">
        <v>24</v>
      </c>
      <c r="B73" s="37" t="s">
        <v>25</v>
      </c>
      <c r="C73" s="38">
        <v>31413356</v>
      </c>
      <c r="D73" s="38">
        <v>31392313</v>
      </c>
      <c r="E73" s="38">
        <v>35482412</v>
      </c>
      <c r="F73" s="39">
        <v>16975446</v>
      </c>
      <c r="G73" s="2"/>
      <c r="H73" s="2"/>
      <c r="I73" s="2"/>
    </row>
    <row r="74" spans="1:9" ht="12.75">
      <c r="A74" s="36" t="s">
        <v>26</v>
      </c>
      <c r="B74" s="37" t="s">
        <v>27</v>
      </c>
      <c r="C74" s="38">
        <v>6653820</v>
      </c>
      <c r="D74" s="38">
        <v>6645677</v>
      </c>
      <c r="E74" s="38">
        <v>7585813</v>
      </c>
      <c r="F74" s="39">
        <v>3591123</v>
      </c>
      <c r="G74" s="2"/>
      <c r="H74" s="2"/>
      <c r="I74" s="2"/>
    </row>
    <row r="75" spans="1:9" ht="12.75">
      <c r="A75" s="36" t="s">
        <v>28</v>
      </c>
      <c r="B75" s="37" t="s">
        <v>29</v>
      </c>
      <c r="C75" s="38">
        <v>434500</v>
      </c>
      <c r="D75" s="38">
        <v>424097</v>
      </c>
      <c r="E75" s="38">
        <v>400000</v>
      </c>
      <c r="F75" s="39">
        <v>197247</v>
      </c>
      <c r="G75" s="2"/>
      <c r="H75" s="2"/>
      <c r="I75" s="2"/>
    </row>
    <row r="76" spans="1:9" ht="12.75">
      <c r="A76" s="36" t="s">
        <v>51</v>
      </c>
      <c r="B76" s="37" t="s">
        <v>2</v>
      </c>
      <c r="C76" s="38">
        <v>4808742</v>
      </c>
      <c r="D76" s="38">
        <v>4791940</v>
      </c>
      <c r="E76" s="38">
        <v>4089187</v>
      </c>
      <c r="F76" s="39">
        <v>2488117</v>
      </c>
      <c r="G76" s="2"/>
      <c r="H76" s="2"/>
      <c r="I76" s="2"/>
    </row>
    <row r="77" spans="1:9" ht="13.5" thickBot="1">
      <c r="A77" s="55" t="s">
        <v>52</v>
      </c>
      <c r="B77" s="56" t="s">
        <v>53</v>
      </c>
      <c r="C77" s="57">
        <v>440000</v>
      </c>
      <c r="D77" s="57">
        <v>433754</v>
      </c>
      <c r="E77" s="57">
        <v>440000</v>
      </c>
      <c r="F77" s="58">
        <v>219442</v>
      </c>
      <c r="G77" s="2"/>
      <c r="H77" s="2"/>
      <c r="I77" s="2"/>
    </row>
    <row r="78" spans="1:9" ht="12.75">
      <c r="A78" s="152" t="s">
        <v>166</v>
      </c>
      <c r="B78" s="153"/>
      <c r="C78" s="153"/>
      <c r="D78" s="153"/>
      <c r="E78" s="153"/>
      <c r="F78" s="154"/>
      <c r="G78" s="2"/>
      <c r="H78" s="2"/>
      <c r="I78" s="2"/>
    </row>
    <row r="79" spans="1:9" ht="12.75">
      <c r="A79" s="122" t="s">
        <v>20</v>
      </c>
      <c r="B79" s="124" t="s">
        <v>8</v>
      </c>
      <c r="C79" s="126">
        <v>2020</v>
      </c>
      <c r="D79" s="126"/>
      <c r="E79" s="127">
        <v>2021</v>
      </c>
      <c r="F79" s="128"/>
      <c r="G79" s="2"/>
      <c r="H79" s="2"/>
      <c r="I79" s="2"/>
    </row>
    <row r="80" spans="1:9" ht="52.5">
      <c r="A80" s="123"/>
      <c r="B80" s="125"/>
      <c r="C80" s="3" t="s">
        <v>57</v>
      </c>
      <c r="D80" s="3" t="s">
        <v>9</v>
      </c>
      <c r="E80" s="3" t="s">
        <v>57</v>
      </c>
      <c r="F80" s="29" t="s">
        <v>9</v>
      </c>
      <c r="G80" s="2"/>
      <c r="H80" s="2"/>
      <c r="I80" s="2"/>
    </row>
    <row r="81" spans="1:9" ht="12.75">
      <c r="A81" s="7" t="s">
        <v>10</v>
      </c>
      <c r="B81" s="4" t="s">
        <v>155</v>
      </c>
      <c r="C81" s="5"/>
      <c r="D81" s="5"/>
      <c r="E81" s="5">
        <v>2904700</v>
      </c>
      <c r="F81" s="8">
        <v>887116</v>
      </c>
      <c r="G81" s="2"/>
      <c r="H81" s="2"/>
      <c r="I81" s="2"/>
    </row>
    <row r="82" spans="1:9" ht="12.75">
      <c r="A82" s="7">
        <v>742</v>
      </c>
      <c r="B82" s="30" t="s">
        <v>55</v>
      </c>
      <c r="C82" s="5"/>
      <c r="D82" s="5"/>
      <c r="E82" s="5">
        <v>2600</v>
      </c>
      <c r="F82" s="8">
        <v>969</v>
      </c>
      <c r="G82" s="2"/>
      <c r="H82" s="2"/>
      <c r="I82" s="2"/>
    </row>
    <row r="83" spans="1:9" ht="12.75">
      <c r="A83" s="7" t="s">
        <v>11</v>
      </c>
      <c r="B83" s="4" t="s">
        <v>56</v>
      </c>
      <c r="C83" s="5">
        <f>SUM(C81:C82)</f>
        <v>0</v>
      </c>
      <c r="D83" s="5">
        <f>SUM(D81:D82)</f>
        <v>0</v>
      </c>
      <c r="E83" s="5">
        <f>SUM(E81:E82)</f>
        <v>2907300</v>
      </c>
      <c r="F83" s="8">
        <f>SUM(F81:F82)</f>
        <v>888085</v>
      </c>
      <c r="G83" s="2"/>
      <c r="H83" s="2"/>
      <c r="I83" s="2"/>
    </row>
    <row r="84" spans="1:9" ht="52.5">
      <c r="A84" s="9" t="s">
        <v>20</v>
      </c>
      <c r="B84" s="3" t="s">
        <v>8</v>
      </c>
      <c r="C84" s="6" t="s">
        <v>22</v>
      </c>
      <c r="D84" s="6" t="s">
        <v>59</v>
      </c>
      <c r="E84" s="6" t="s">
        <v>22</v>
      </c>
      <c r="F84" s="31" t="s">
        <v>59</v>
      </c>
      <c r="G84" s="2"/>
      <c r="H84" s="2"/>
      <c r="I84" s="2"/>
    </row>
    <row r="85" spans="1:9" ht="12.75">
      <c r="A85" s="7" t="s">
        <v>11</v>
      </c>
      <c r="B85" s="4" t="s">
        <v>89</v>
      </c>
      <c r="C85" s="5">
        <f>SUM(C86:C98)</f>
        <v>0</v>
      </c>
      <c r="D85" s="5">
        <f>SUM(D86:D98)</f>
        <v>0</v>
      </c>
      <c r="E85" s="5">
        <f>SUM(E86:E98)</f>
        <v>2914414</v>
      </c>
      <c r="F85" s="8">
        <f>SUM(F86:F98)</f>
        <v>887116</v>
      </c>
      <c r="G85" s="2"/>
      <c r="H85" s="2"/>
      <c r="I85" s="2"/>
    </row>
    <row r="86" spans="1:9" ht="12.75">
      <c r="A86" s="32" t="s">
        <v>24</v>
      </c>
      <c r="B86" s="33" t="s">
        <v>25</v>
      </c>
      <c r="C86" s="34"/>
      <c r="D86" s="34"/>
      <c r="E86" s="34">
        <v>133421</v>
      </c>
      <c r="F86" s="35">
        <v>0</v>
      </c>
      <c r="G86" s="2"/>
      <c r="H86" s="2"/>
      <c r="I86" s="2"/>
    </row>
    <row r="87" spans="1:9" ht="12.75">
      <c r="A87" s="32" t="s">
        <v>26</v>
      </c>
      <c r="B87" s="33" t="s">
        <v>27</v>
      </c>
      <c r="C87" s="34"/>
      <c r="D87" s="34"/>
      <c r="E87" s="34">
        <v>1092</v>
      </c>
      <c r="F87" s="35">
        <v>305</v>
      </c>
      <c r="G87" s="2"/>
      <c r="H87" s="2"/>
      <c r="I87" s="2"/>
    </row>
    <row r="88" spans="1:9" ht="12.75">
      <c r="A88" s="32" t="s">
        <v>13</v>
      </c>
      <c r="B88" s="33" t="s">
        <v>31</v>
      </c>
      <c r="C88" s="34"/>
      <c r="D88" s="34"/>
      <c r="E88" s="34">
        <v>570863</v>
      </c>
      <c r="F88" s="35">
        <v>260628</v>
      </c>
      <c r="G88" s="2"/>
      <c r="H88" s="2"/>
      <c r="I88" s="2"/>
    </row>
    <row r="89" spans="1:9" ht="12.75">
      <c r="A89" s="32" t="s">
        <v>14</v>
      </c>
      <c r="B89" s="33" t="s">
        <v>32</v>
      </c>
      <c r="C89" s="34"/>
      <c r="D89" s="34"/>
      <c r="E89" s="34">
        <v>6700</v>
      </c>
      <c r="F89" s="35">
        <v>2433</v>
      </c>
      <c r="G89" s="2"/>
      <c r="H89" s="2"/>
      <c r="I89" s="2"/>
    </row>
    <row r="90" spans="1:9" ht="12.75">
      <c r="A90" s="32" t="s">
        <v>15</v>
      </c>
      <c r="B90" s="33" t="s">
        <v>33</v>
      </c>
      <c r="C90" s="34"/>
      <c r="D90" s="34"/>
      <c r="E90" s="34">
        <v>198892</v>
      </c>
      <c r="F90" s="35">
        <v>67899</v>
      </c>
      <c r="G90" s="2"/>
      <c r="H90" s="2"/>
      <c r="I90" s="2"/>
    </row>
    <row r="91" spans="1:9" ht="12.75">
      <c r="A91" s="32" t="s">
        <v>16</v>
      </c>
      <c r="B91" s="33" t="s">
        <v>34</v>
      </c>
      <c r="C91" s="34"/>
      <c r="D91" s="34"/>
      <c r="E91" s="34">
        <v>55400</v>
      </c>
      <c r="F91" s="35">
        <v>16039</v>
      </c>
      <c r="G91" s="2"/>
      <c r="H91" s="2"/>
      <c r="I91" s="2"/>
    </row>
    <row r="92" spans="1:9" ht="12.75">
      <c r="A92" s="32" t="s">
        <v>17</v>
      </c>
      <c r="B92" s="33" t="s">
        <v>35</v>
      </c>
      <c r="C92" s="34"/>
      <c r="D92" s="34"/>
      <c r="E92" s="34">
        <v>407550</v>
      </c>
      <c r="F92" s="35">
        <v>85166</v>
      </c>
      <c r="G92" s="2"/>
      <c r="H92" s="2"/>
      <c r="I92" s="2"/>
    </row>
    <row r="93" spans="1:9" ht="12.75">
      <c r="A93" s="32" t="s">
        <v>18</v>
      </c>
      <c r="B93" s="33" t="s">
        <v>36</v>
      </c>
      <c r="C93" s="34"/>
      <c r="D93" s="34"/>
      <c r="E93" s="34">
        <v>1324003</v>
      </c>
      <c r="F93" s="35">
        <v>452280</v>
      </c>
      <c r="G93" s="2"/>
      <c r="H93" s="2"/>
      <c r="I93" s="2"/>
    </row>
    <row r="94" spans="1:9" ht="12.75">
      <c r="A94" s="32" t="s">
        <v>39</v>
      </c>
      <c r="B94" s="33" t="s">
        <v>40</v>
      </c>
      <c r="C94" s="34"/>
      <c r="D94" s="34"/>
      <c r="E94" s="34">
        <v>2070</v>
      </c>
      <c r="F94" s="35">
        <v>739</v>
      </c>
      <c r="G94" s="2"/>
      <c r="H94" s="2"/>
      <c r="I94" s="2"/>
    </row>
    <row r="95" spans="1:9" ht="12.75">
      <c r="A95" s="32" t="s">
        <v>19</v>
      </c>
      <c r="B95" s="33" t="s">
        <v>43</v>
      </c>
      <c r="C95" s="34"/>
      <c r="D95" s="34"/>
      <c r="E95" s="34">
        <v>400</v>
      </c>
      <c r="F95" s="35">
        <v>256</v>
      </c>
      <c r="G95" s="2"/>
      <c r="H95" s="2"/>
      <c r="I95" s="2"/>
    </row>
    <row r="96" spans="1:9" ht="12.75">
      <c r="A96" s="32" t="s">
        <v>45</v>
      </c>
      <c r="B96" s="33" t="s">
        <v>46</v>
      </c>
      <c r="C96" s="34"/>
      <c r="D96" s="34"/>
      <c r="E96" s="34">
        <v>3000</v>
      </c>
      <c r="F96" s="35">
        <v>0</v>
      </c>
      <c r="G96" s="2"/>
      <c r="H96" s="2"/>
      <c r="I96" s="2"/>
    </row>
    <row r="97" spans="1:9" ht="12.75">
      <c r="A97" s="32" t="s">
        <v>47</v>
      </c>
      <c r="B97" s="33" t="s">
        <v>48</v>
      </c>
      <c r="C97" s="34"/>
      <c r="D97" s="34"/>
      <c r="E97" s="34">
        <v>210315</v>
      </c>
      <c r="F97" s="35">
        <v>1371</v>
      </c>
      <c r="G97" s="2"/>
      <c r="H97" s="2"/>
      <c r="I97" s="2"/>
    </row>
    <row r="98" spans="1:9" ht="13.5" thickBot="1">
      <c r="A98" s="32" t="s">
        <v>49</v>
      </c>
      <c r="B98" s="33" t="s">
        <v>6</v>
      </c>
      <c r="C98" s="34"/>
      <c r="D98" s="34"/>
      <c r="E98" s="34">
        <v>708</v>
      </c>
      <c r="F98" s="35">
        <v>0</v>
      </c>
      <c r="G98" s="2"/>
      <c r="H98" s="2"/>
      <c r="I98" s="2"/>
    </row>
    <row r="99" spans="1:9" ht="12.75" customHeight="1">
      <c r="A99" s="131" t="s">
        <v>65</v>
      </c>
      <c r="B99" s="132"/>
      <c r="C99" s="132"/>
      <c r="D99" s="132"/>
      <c r="E99" s="132"/>
      <c r="F99" s="133"/>
      <c r="G99" s="2"/>
      <c r="H99" s="2"/>
      <c r="I99" s="2"/>
    </row>
    <row r="100" spans="1:9" ht="12.75" customHeight="1">
      <c r="A100" s="122" t="s">
        <v>20</v>
      </c>
      <c r="B100" s="124" t="s">
        <v>8</v>
      </c>
      <c r="C100" s="126">
        <v>2020</v>
      </c>
      <c r="D100" s="126"/>
      <c r="E100" s="127">
        <v>2021</v>
      </c>
      <c r="F100" s="128"/>
      <c r="G100" s="2"/>
      <c r="H100" s="2"/>
      <c r="I100" s="2"/>
    </row>
    <row r="101" spans="1:9" ht="52.5">
      <c r="A101" s="123"/>
      <c r="B101" s="125"/>
      <c r="C101" s="3" t="s">
        <v>57</v>
      </c>
      <c r="D101" s="3" t="s">
        <v>9</v>
      </c>
      <c r="E101" s="3" t="s">
        <v>57</v>
      </c>
      <c r="F101" s="29" t="s">
        <v>9</v>
      </c>
      <c r="G101" s="2"/>
      <c r="H101" s="2"/>
      <c r="I101" s="2"/>
    </row>
    <row r="102" spans="1:9" ht="12.75">
      <c r="A102" s="7" t="s">
        <v>10</v>
      </c>
      <c r="B102" s="4" t="s">
        <v>155</v>
      </c>
      <c r="C102" s="5">
        <v>238400</v>
      </c>
      <c r="D102" s="5">
        <v>230250</v>
      </c>
      <c r="E102" s="5">
        <v>10000</v>
      </c>
      <c r="F102" s="8">
        <v>0</v>
      </c>
      <c r="G102" s="2"/>
      <c r="H102" s="2"/>
      <c r="I102" s="2"/>
    </row>
    <row r="103" spans="1:9" ht="12.75">
      <c r="A103" s="7" t="s">
        <v>11</v>
      </c>
      <c r="B103" s="4" t="s">
        <v>56</v>
      </c>
      <c r="C103" s="34">
        <f>SUM(C102)</f>
        <v>238400</v>
      </c>
      <c r="D103" s="34">
        <f>SUM(D102)</f>
        <v>230250</v>
      </c>
      <c r="E103" s="34">
        <f>SUM(E102)</f>
        <v>10000</v>
      </c>
      <c r="F103" s="35">
        <f>SUM(F102)</f>
        <v>0</v>
      </c>
      <c r="G103" s="2"/>
      <c r="H103" s="2"/>
      <c r="I103" s="2"/>
    </row>
    <row r="104" spans="1:9" ht="52.5">
      <c r="A104" s="9" t="s">
        <v>20</v>
      </c>
      <c r="B104" s="3" t="s">
        <v>8</v>
      </c>
      <c r="C104" s="6" t="s">
        <v>22</v>
      </c>
      <c r="D104" s="6" t="s">
        <v>59</v>
      </c>
      <c r="E104" s="6" t="s">
        <v>22</v>
      </c>
      <c r="F104" s="31" t="s">
        <v>59</v>
      </c>
      <c r="G104" s="2"/>
      <c r="H104" s="2"/>
      <c r="I104" s="2"/>
    </row>
    <row r="105" spans="1:9" ht="12.75">
      <c r="A105" s="7" t="s">
        <v>11</v>
      </c>
      <c r="B105" s="4" t="s">
        <v>89</v>
      </c>
      <c r="C105" s="5">
        <f>SUM(C106)</f>
        <v>238400</v>
      </c>
      <c r="D105" s="5">
        <f>SUM(D106)</f>
        <v>230250</v>
      </c>
      <c r="E105" s="5">
        <f>SUM(E106)</f>
        <v>10000</v>
      </c>
      <c r="F105" s="8">
        <f>SUM(F106)</f>
        <v>0</v>
      </c>
      <c r="G105" s="2"/>
      <c r="H105" s="2"/>
      <c r="I105" s="2"/>
    </row>
    <row r="106" spans="1:9" ht="13.5" thickBot="1">
      <c r="A106" s="10" t="s">
        <v>47</v>
      </c>
      <c r="B106" s="11" t="s">
        <v>48</v>
      </c>
      <c r="C106" s="40">
        <v>238400</v>
      </c>
      <c r="D106" s="40">
        <v>230250</v>
      </c>
      <c r="E106" s="40">
        <v>10000</v>
      </c>
      <c r="F106" s="41">
        <v>0</v>
      </c>
      <c r="G106" s="2"/>
      <c r="H106" s="2"/>
      <c r="I106" s="2"/>
    </row>
    <row r="107" spans="1:9" ht="12.75">
      <c r="A107" s="131" t="s">
        <v>92</v>
      </c>
      <c r="B107" s="132"/>
      <c r="C107" s="132"/>
      <c r="D107" s="132"/>
      <c r="E107" s="132"/>
      <c r="F107" s="133"/>
      <c r="G107" s="2"/>
      <c r="H107" s="2"/>
      <c r="I107" s="2"/>
    </row>
    <row r="108" spans="1:9" ht="12.75">
      <c r="A108" s="122" t="s">
        <v>20</v>
      </c>
      <c r="B108" s="124" t="s">
        <v>8</v>
      </c>
      <c r="C108" s="126">
        <v>2020</v>
      </c>
      <c r="D108" s="126"/>
      <c r="E108" s="127">
        <v>2021</v>
      </c>
      <c r="F108" s="128"/>
      <c r="G108" s="2"/>
      <c r="H108" s="2"/>
      <c r="I108" s="2"/>
    </row>
    <row r="109" spans="1:9" ht="52.5">
      <c r="A109" s="123"/>
      <c r="B109" s="125"/>
      <c r="C109" s="3" t="s">
        <v>57</v>
      </c>
      <c r="D109" s="3" t="s">
        <v>9</v>
      </c>
      <c r="E109" s="3" t="s">
        <v>57</v>
      </c>
      <c r="F109" s="29" t="s">
        <v>9</v>
      </c>
      <c r="G109" s="2"/>
      <c r="H109" s="2"/>
      <c r="I109" s="2"/>
    </row>
    <row r="110" spans="1:11" ht="12.75">
      <c r="A110" s="7" t="s">
        <v>10</v>
      </c>
      <c r="B110" s="4" t="s">
        <v>155</v>
      </c>
      <c r="C110" s="5">
        <v>7699765</v>
      </c>
      <c r="D110" s="5">
        <v>7699248</v>
      </c>
      <c r="E110" s="5">
        <v>8468558</v>
      </c>
      <c r="F110" s="8">
        <v>6369803</v>
      </c>
      <c r="G110" s="2"/>
      <c r="H110" s="2"/>
      <c r="I110" s="2"/>
      <c r="J110" s="2"/>
      <c r="K110" s="2" t="e">
        <f>SUM(G110/I110)</f>
        <v>#DIV/0!</v>
      </c>
    </row>
    <row r="111" spans="1:9" ht="12.75">
      <c r="A111" s="7" t="s">
        <v>11</v>
      </c>
      <c r="B111" s="4" t="s">
        <v>56</v>
      </c>
      <c r="C111" s="5">
        <f>SUM(C110:C110)</f>
        <v>7699765</v>
      </c>
      <c r="D111" s="5">
        <f>SUM(D110:D110)</f>
        <v>7699248</v>
      </c>
      <c r="E111" s="5">
        <f>SUM(E110:E110)</f>
        <v>8468558</v>
      </c>
      <c r="F111" s="8">
        <f>SUM(F110:F110)</f>
        <v>6369803</v>
      </c>
      <c r="G111" s="2"/>
      <c r="H111" s="2"/>
      <c r="I111" s="2"/>
    </row>
    <row r="112" spans="1:9" ht="52.5">
      <c r="A112" s="9" t="s">
        <v>20</v>
      </c>
      <c r="B112" s="3" t="s">
        <v>8</v>
      </c>
      <c r="C112" s="6" t="s">
        <v>22</v>
      </c>
      <c r="D112" s="6" t="s">
        <v>59</v>
      </c>
      <c r="E112" s="6" t="s">
        <v>22</v>
      </c>
      <c r="F112" s="31" t="s">
        <v>59</v>
      </c>
      <c r="G112" s="2"/>
      <c r="H112" s="2"/>
      <c r="I112" s="2"/>
    </row>
    <row r="113" spans="1:9" ht="12.75">
      <c r="A113" s="7" t="s">
        <v>11</v>
      </c>
      <c r="B113" s="4" t="s">
        <v>89</v>
      </c>
      <c r="C113" s="5">
        <f>SUM(C114:C114)</f>
        <v>7699765</v>
      </c>
      <c r="D113" s="5">
        <f>SUM(D114:D114)</f>
        <v>7699248</v>
      </c>
      <c r="E113" s="5">
        <f>SUM(E114:E114)</f>
        <v>8468558</v>
      </c>
      <c r="F113" s="8">
        <f>SUM(F114:F114)</f>
        <v>6369803</v>
      </c>
      <c r="G113" s="2"/>
      <c r="H113" s="2"/>
      <c r="I113" s="2"/>
    </row>
    <row r="114" spans="1:9" ht="13.5" thickBot="1">
      <c r="A114" s="10" t="s">
        <v>47</v>
      </c>
      <c r="B114" s="11" t="s">
        <v>48</v>
      </c>
      <c r="C114" s="12">
        <v>7699765</v>
      </c>
      <c r="D114" s="12">
        <v>7699248</v>
      </c>
      <c r="E114" s="12">
        <v>8468558</v>
      </c>
      <c r="F114" s="59">
        <v>6369803</v>
      </c>
      <c r="G114" s="2"/>
      <c r="H114" s="2"/>
      <c r="I114" s="2"/>
    </row>
    <row r="115" spans="1:9" ht="12.75">
      <c r="A115" s="119" t="s">
        <v>93</v>
      </c>
      <c r="B115" s="120"/>
      <c r="C115" s="120"/>
      <c r="D115" s="120"/>
      <c r="E115" s="120"/>
      <c r="F115" s="121"/>
      <c r="G115" s="2"/>
      <c r="H115" s="2"/>
      <c r="I115" s="2"/>
    </row>
    <row r="116" spans="1:9" ht="12.75">
      <c r="A116" s="122" t="s">
        <v>20</v>
      </c>
      <c r="B116" s="124" t="s">
        <v>8</v>
      </c>
      <c r="C116" s="126">
        <v>2020</v>
      </c>
      <c r="D116" s="126"/>
      <c r="E116" s="127">
        <v>2021</v>
      </c>
      <c r="F116" s="128"/>
      <c r="G116" s="2"/>
      <c r="H116" s="2"/>
      <c r="I116" s="2"/>
    </row>
    <row r="117" spans="1:9" ht="52.5">
      <c r="A117" s="123"/>
      <c r="B117" s="125"/>
      <c r="C117" s="3" t="s">
        <v>57</v>
      </c>
      <c r="D117" s="3" t="s">
        <v>9</v>
      </c>
      <c r="E117" s="3" t="s">
        <v>57</v>
      </c>
      <c r="F117" s="29" t="s">
        <v>9</v>
      </c>
      <c r="G117" s="2"/>
      <c r="H117" s="2"/>
      <c r="I117" s="2"/>
    </row>
    <row r="118" spans="1:9" ht="12.75">
      <c r="A118" s="7" t="s">
        <v>10</v>
      </c>
      <c r="B118" s="4" t="s">
        <v>155</v>
      </c>
      <c r="C118" s="5">
        <v>120000</v>
      </c>
      <c r="D118" s="5">
        <v>119416</v>
      </c>
      <c r="E118" s="5">
        <v>0</v>
      </c>
      <c r="F118" s="8">
        <v>0</v>
      </c>
      <c r="G118" s="2"/>
      <c r="H118" s="2"/>
      <c r="I118" s="2"/>
    </row>
    <row r="119" spans="1:9" ht="12.75">
      <c r="A119" s="7" t="s">
        <v>11</v>
      </c>
      <c r="B119" s="4" t="s">
        <v>56</v>
      </c>
      <c r="C119" s="5">
        <f>SUM(C118)</f>
        <v>120000</v>
      </c>
      <c r="D119" s="5">
        <f>SUM(D118)</f>
        <v>119416</v>
      </c>
      <c r="E119" s="5">
        <f>SUM(E118)</f>
        <v>0</v>
      </c>
      <c r="F119" s="8">
        <f>SUM(F118)</f>
        <v>0</v>
      </c>
      <c r="G119" s="2"/>
      <c r="H119" s="2"/>
      <c r="I119" s="2"/>
    </row>
    <row r="120" spans="1:9" ht="52.5">
      <c r="A120" s="9" t="s">
        <v>20</v>
      </c>
      <c r="B120" s="3" t="s">
        <v>8</v>
      </c>
      <c r="C120" s="6" t="s">
        <v>22</v>
      </c>
      <c r="D120" s="6" t="s">
        <v>59</v>
      </c>
      <c r="E120" s="6" t="s">
        <v>22</v>
      </c>
      <c r="F120" s="31" t="s">
        <v>59</v>
      </c>
      <c r="G120" s="2"/>
      <c r="H120" s="2"/>
      <c r="I120" s="2"/>
    </row>
    <row r="121" spans="1:9" ht="12.75">
      <c r="A121" s="7" t="s">
        <v>11</v>
      </c>
      <c r="B121" s="4" t="s">
        <v>89</v>
      </c>
      <c r="C121" s="5">
        <f>SUM(C122:C122)</f>
        <v>120000</v>
      </c>
      <c r="D121" s="5">
        <f>SUM(D122:D122)</f>
        <v>119416</v>
      </c>
      <c r="E121" s="5">
        <f>SUM(E122:E122)</f>
        <v>0</v>
      </c>
      <c r="F121" s="8">
        <f>SUM(F122:F122)</f>
        <v>0</v>
      </c>
      <c r="G121" s="2"/>
      <c r="H121" s="2"/>
      <c r="I121" s="2"/>
    </row>
    <row r="122" spans="1:9" ht="13.5" thickBot="1">
      <c r="A122" s="10" t="s">
        <v>45</v>
      </c>
      <c r="B122" s="11" t="s">
        <v>46</v>
      </c>
      <c r="C122" s="12">
        <v>120000</v>
      </c>
      <c r="D122" s="12">
        <v>119416</v>
      </c>
      <c r="E122" s="12">
        <v>0</v>
      </c>
      <c r="F122" s="60">
        <v>0</v>
      </c>
      <c r="G122" s="2"/>
      <c r="H122" s="2"/>
      <c r="I122" s="2"/>
    </row>
    <row r="123" spans="1:9" ht="12.75">
      <c r="A123" s="131" t="s">
        <v>168</v>
      </c>
      <c r="B123" s="132"/>
      <c r="C123" s="132"/>
      <c r="D123" s="132"/>
      <c r="E123" s="132"/>
      <c r="F123" s="133"/>
      <c r="G123" s="2"/>
      <c r="H123" s="2"/>
      <c r="I123" s="2"/>
    </row>
    <row r="124" spans="1:9" ht="12.75">
      <c r="A124" s="122" t="s">
        <v>20</v>
      </c>
      <c r="B124" s="124" t="s">
        <v>8</v>
      </c>
      <c r="C124" s="126">
        <v>2020</v>
      </c>
      <c r="D124" s="126"/>
      <c r="E124" s="127">
        <v>2021</v>
      </c>
      <c r="F124" s="128"/>
      <c r="G124" s="2"/>
      <c r="H124" s="2"/>
      <c r="I124" s="2"/>
    </row>
    <row r="125" spans="1:9" ht="52.5">
      <c r="A125" s="123"/>
      <c r="B125" s="125"/>
      <c r="C125" s="3" t="s">
        <v>57</v>
      </c>
      <c r="D125" s="3" t="s">
        <v>9</v>
      </c>
      <c r="E125" s="3" t="s">
        <v>57</v>
      </c>
      <c r="F125" s="29" t="s">
        <v>9</v>
      </c>
      <c r="G125" s="2"/>
      <c r="H125" s="2"/>
      <c r="I125" s="2"/>
    </row>
    <row r="126" spans="1:9" ht="12.75">
      <c r="A126" s="7" t="s">
        <v>10</v>
      </c>
      <c r="B126" s="4" t="s">
        <v>155</v>
      </c>
      <c r="C126" s="5">
        <v>0</v>
      </c>
      <c r="D126" s="5">
        <v>0</v>
      </c>
      <c r="E126" s="42">
        <v>533578</v>
      </c>
      <c r="F126" s="42">
        <v>83505</v>
      </c>
      <c r="G126" s="2"/>
      <c r="H126" s="2"/>
      <c r="I126" s="2"/>
    </row>
    <row r="127" spans="1:9" ht="12.75">
      <c r="A127" s="7" t="s">
        <v>11</v>
      </c>
      <c r="B127" s="4" t="s">
        <v>56</v>
      </c>
      <c r="C127" s="5">
        <f>SUM(C126)</f>
        <v>0</v>
      </c>
      <c r="D127" s="5">
        <f>SUM(D126)</f>
        <v>0</v>
      </c>
      <c r="E127" s="5">
        <f>SUM(E126)</f>
        <v>533578</v>
      </c>
      <c r="F127" s="8">
        <f>SUM(F126)</f>
        <v>83505</v>
      </c>
      <c r="G127" s="2"/>
      <c r="H127" s="2"/>
      <c r="I127" s="2"/>
    </row>
    <row r="128" spans="1:9" ht="52.5">
      <c r="A128" s="9" t="s">
        <v>20</v>
      </c>
      <c r="B128" s="3" t="s">
        <v>8</v>
      </c>
      <c r="C128" s="6" t="s">
        <v>22</v>
      </c>
      <c r="D128" s="6" t="s">
        <v>59</v>
      </c>
      <c r="E128" s="6" t="s">
        <v>22</v>
      </c>
      <c r="F128" s="31" t="s">
        <v>59</v>
      </c>
      <c r="G128" s="2"/>
      <c r="H128" s="2"/>
      <c r="I128" s="2"/>
    </row>
    <row r="129" spans="1:9" ht="12.75">
      <c r="A129" s="7" t="s">
        <v>11</v>
      </c>
      <c r="B129" s="4" t="s">
        <v>89</v>
      </c>
      <c r="C129" s="5">
        <f>SUM(C130:C130)</f>
        <v>0</v>
      </c>
      <c r="D129" s="5">
        <f>SUM(D130:D130)</f>
        <v>0</v>
      </c>
      <c r="E129" s="5">
        <f>SUM(E130:E130)</f>
        <v>533578</v>
      </c>
      <c r="F129" s="5">
        <f>SUM(F130:F130)</f>
        <v>83505</v>
      </c>
      <c r="G129" s="2"/>
      <c r="H129" s="2"/>
      <c r="I129" s="2"/>
    </row>
    <row r="130" spans="1:9" ht="13.5" thickBot="1">
      <c r="A130" s="10" t="s">
        <v>47</v>
      </c>
      <c r="B130" s="11" t="s">
        <v>48</v>
      </c>
      <c r="C130" s="12">
        <v>0</v>
      </c>
      <c r="D130" s="12">
        <v>0</v>
      </c>
      <c r="E130" s="12">
        <v>533578</v>
      </c>
      <c r="F130" s="60">
        <v>83505</v>
      </c>
      <c r="G130" s="2"/>
      <c r="H130" s="2"/>
      <c r="I130" s="2"/>
    </row>
    <row r="131" spans="1:9" ht="12.75">
      <c r="A131" s="119" t="s">
        <v>172</v>
      </c>
      <c r="B131" s="120"/>
      <c r="C131" s="120"/>
      <c r="D131" s="120"/>
      <c r="E131" s="120"/>
      <c r="F131" s="121"/>
      <c r="G131" s="2"/>
      <c r="H131" s="2"/>
      <c r="I131" s="2"/>
    </row>
    <row r="132" spans="1:9" ht="12.75">
      <c r="A132" s="122" t="s">
        <v>20</v>
      </c>
      <c r="B132" s="124" t="s">
        <v>8</v>
      </c>
      <c r="C132" s="126">
        <v>2020</v>
      </c>
      <c r="D132" s="126"/>
      <c r="E132" s="127">
        <v>2021</v>
      </c>
      <c r="F132" s="128"/>
      <c r="G132" s="2"/>
      <c r="H132" s="2"/>
      <c r="I132" s="2"/>
    </row>
    <row r="133" spans="1:9" ht="52.5">
      <c r="A133" s="123"/>
      <c r="B133" s="125"/>
      <c r="C133" s="3" t="s">
        <v>57</v>
      </c>
      <c r="D133" s="3" t="s">
        <v>9</v>
      </c>
      <c r="E133" s="3" t="s">
        <v>57</v>
      </c>
      <c r="F133" s="29" t="s">
        <v>9</v>
      </c>
      <c r="G133" s="2"/>
      <c r="H133" s="2"/>
      <c r="I133" s="2"/>
    </row>
    <row r="134" spans="1:9" ht="12.75">
      <c r="A134" s="7" t="s">
        <v>10</v>
      </c>
      <c r="B134" s="4" t="s">
        <v>155</v>
      </c>
      <c r="C134" s="5">
        <v>0</v>
      </c>
      <c r="D134" s="5">
        <v>0</v>
      </c>
      <c r="E134" s="42">
        <v>2450000</v>
      </c>
      <c r="F134" s="42">
        <v>2428718</v>
      </c>
      <c r="G134" s="2"/>
      <c r="H134" s="2"/>
      <c r="I134" s="2"/>
    </row>
    <row r="135" spans="1:9" ht="12.75">
      <c r="A135" s="7" t="s">
        <v>11</v>
      </c>
      <c r="B135" s="4" t="s">
        <v>56</v>
      </c>
      <c r="C135" s="5">
        <f>SUM(C134)</f>
        <v>0</v>
      </c>
      <c r="D135" s="5">
        <f>SUM(D134)</f>
        <v>0</v>
      </c>
      <c r="E135" s="5">
        <f>SUM(E134)</f>
        <v>2450000</v>
      </c>
      <c r="F135" s="8">
        <f>SUM(F134)</f>
        <v>2428718</v>
      </c>
      <c r="G135" s="2"/>
      <c r="H135" s="2"/>
      <c r="I135" s="2"/>
    </row>
    <row r="136" spans="1:9" ht="52.5">
      <c r="A136" s="9" t="s">
        <v>20</v>
      </c>
      <c r="B136" s="3" t="s">
        <v>8</v>
      </c>
      <c r="C136" s="6" t="s">
        <v>22</v>
      </c>
      <c r="D136" s="6" t="s">
        <v>59</v>
      </c>
      <c r="E136" s="6" t="s">
        <v>22</v>
      </c>
      <c r="F136" s="31" t="s">
        <v>59</v>
      </c>
      <c r="G136" s="2"/>
      <c r="H136" s="2"/>
      <c r="I136" s="2"/>
    </row>
    <row r="137" spans="1:9" ht="12.75">
      <c r="A137" s="7" t="s">
        <v>11</v>
      </c>
      <c r="B137" s="4" t="s">
        <v>89</v>
      </c>
      <c r="C137" s="61">
        <f>SUM(C138:C138)</f>
        <v>0</v>
      </c>
      <c r="D137" s="61">
        <f>SUM(D138:D138)</f>
        <v>0</v>
      </c>
      <c r="E137" s="61">
        <f>SUM(E138:E138)</f>
        <v>2450000</v>
      </c>
      <c r="F137" s="61">
        <f>SUM(F138:F138)</f>
        <v>2428718</v>
      </c>
      <c r="G137" s="2"/>
      <c r="H137" s="2"/>
      <c r="I137" s="2"/>
    </row>
    <row r="138" spans="1:9" ht="13.5" thickBot="1">
      <c r="A138" s="32" t="s">
        <v>45</v>
      </c>
      <c r="B138" s="33" t="s">
        <v>46</v>
      </c>
      <c r="C138" s="61"/>
      <c r="D138" s="61"/>
      <c r="E138" s="61">
        <v>2450000</v>
      </c>
      <c r="F138" s="42">
        <v>2428718</v>
      </c>
      <c r="G138" s="2"/>
      <c r="H138" s="2"/>
      <c r="I138" s="2"/>
    </row>
    <row r="139" spans="1:9" ht="12.75" customHeight="1">
      <c r="A139" s="119" t="s">
        <v>66</v>
      </c>
      <c r="B139" s="120"/>
      <c r="C139" s="120"/>
      <c r="D139" s="120"/>
      <c r="E139" s="120"/>
      <c r="F139" s="121"/>
      <c r="G139" s="2"/>
      <c r="H139" s="2"/>
      <c r="I139" s="2"/>
    </row>
    <row r="140" spans="1:9" ht="12.75">
      <c r="A140" s="122" t="s">
        <v>20</v>
      </c>
      <c r="B140" s="124" t="s">
        <v>8</v>
      </c>
      <c r="C140" s="126">
        <v>2020</v>
      </c>
      <c r="D140" s="126"/>
      <c r="E140" s="127">
        <v>2021</v>
      </c>
      <c r="F140" s="128"/>
      <c r="G140" s="2"/>
      <c r="H140" s="2"/>
      <c r="I140" s="2"/>
    </row>
    <row r="141" spans="1:9" ht="52.5">
      <c r="A141" s="123"/>
      <c r="B141" s="125"/>
      <c r="C141" s="3" t="s">
        <v>57</v>
      </c>
      <c r="D141" s="3" t="s">
        <v>9</v>
      </c>
      <c r="E141" s="3" t="s">
        <v>57</v>
      </c>
      <c r="F141" s="29" t="s">
        <v>9</v>
      </c>
      <c r="G141" s="2"/>
      <c r="H141" s="2"/>
      <c r="I141" s="2"/>
    </row>
    <row r="142" spans="1:9" ht="12.75">
      <c r="A142" s="7" t="s">
        <v>10</v>
      </c>
      <c r="B142" s="4" t="s">
        <v>155</v>
      </c>
      <c r="C142" s="5">
        <v>10500</v>
      </c>
      <c r="D142" s="5">
        <v>10433</v>
      </c>
      <c r="E142" s="5">
        <v>13500</v>
      </c>
      <c r="F142" s="8">
        <v>155</v>
      </c>
      <c r="G142" s="2"/>
      <c r="H142" s="2"/>
      <c r="I142" s="2"/>
    </row>
    <row r="143" spans="1:9" ht="12.75">
      <c r="A143" s="7" t="s">
        <v>11</v>
      </c>
      <c r="B143" s="4" t="s">
        <v>56</v>
      </c>
      <c r="C143" s="5">
        <f>SUM(C142)</f>
        <v>10500</v>
      </c>
      <c r="D143" s="5">
        <f>SUM(D142)</f>
        <v>10433</v>
      </c>
      <c r="E143" s="5">
        <f>SUM(E142)</f>
        <v>13500</v>
      </c>
      <c r="F143" s="8">
        <f>SUM(F142)</f>
        <v>155</v>
      </c>
      <c r="G143" s="2"/>
      <c r="H143" s="2"/>
      <c r="I143" s="2"/>
    </row>
    <row r="144" spans="1:9" ht="52.5">
      <c r="A144" s="9" t="s">
        <v>20</v>
      </c>
      <c r="B144" s="3" t="s">
        <v>8</v>
      </c>
      <c r="C144" s="6" t="s">
        <v>22</v>
      </c>
      <c r="D144" s="6" t="s">
        <v>59</v>
      </c>
      <c r="E144" s="6" t="s">
        <v>22</v>
      </c>
      <c r="F144" s="31" t="s">
        <v>59</v>
      </c>
      <c r="G144" s="2"/>
      <c r="H144" s="2"/>
      <c r="I144" s="2"/>
    </row>
    <row r="145" spans="1:9" ht="12.75">
      <c r="A145" s="7" t="s">
        <v>11</v>
      </c>
      <c r="B145" s="4" t="s">
        <v>89</v>
      </c>
      <c r="C145" s="61">
        <f>SUM(C146:C149)</f>
        <v>10500</v>
      </c>
      <c r="D145" s="61">
        <f>SUM(D146:D149)</f>
        <v>10433</v>
      </c>
      <c r="E145" s="61">
        <f>SUM(E146:E149)</f>
        <v>13500</v>
      </c>
      <c r="F145" s="62">
        <f>SUM(F146:F149)</f>
        <v>155</v>
      </c>
      <c r="G145" s="2"/>
      <c r="H145" s="2"/>
      <c r="I145" s="2"/>
    </row>
    <row r="146" spans="1:9" ht="12.75">
      <c r="A146" s="7" t="s">
        <v>13</v>
      </c>
      <c r="B146" s="4" t="s">
        <v>31</v>
      </c>
      <c r="C146" s="5">
        <v>0</v>
      </c>
      <c r="D146" s="5">
        <v>0</v>
      </c>
      <c r="E146" s="5">
        <v>1000</v>
      </c>
      <c r="F146" s="8">
        <v>0</v>
      </c>
      <c r="G146" s="2"/>
      <c r="H146" s="2"/>
      <c r="I146" s="2"/>
    </row>
    <row r="147" spans="1:9" ht="12.75">
      <c r="A147" s="7" t="s">
        <v>14</v>
      </c>
      <c r="B147" s="4" t="s">
        <v>32</v>
      </c>
      <c r="C147" s="5">
        <v>10500</v>
      </c>
      <c r="D147" s="5">
        <v>10433</v>
      </c>
      <c r="E147" s="5">
        <v>10500</v>
      </c>
      <c r="F147" s="8">
        <v>155</v>
      </c>
      <c r="G147" s="2"/>
      <c r="H147" s="2"/>
      <c r="I147" s="2"/>
    </row>
    <row r="148" spans="1:9" ht="12.75">
      <c r="A148" s="7" t="s">
        <v>17</v>
      </c>
      <c r="B148" s="4" t="s">
        <v>35</v>
      </c>
      <c r="C148" s="5">
        <v>0</v>
      </c>
      <c r="D148" s="5">
        <v>0</v>
      </c>
      <c r="E148" s="5">
        <v>1000</v>
      </c>
      <c r="F148" s="8">
        <v>0</v>
      </c>
      <c r="G148" s="2"/>
      <c r="H148" s="2"/>
      <c r="I148" s="2"/>
    </row>
    <row r="149" spans="1:9" ht="13.5" thickBot="1">
      <c r="A149" s="107" t="s">
        <v>18</v>
      </c>
      <c r="B149" s="108" t="s">
        <v>36</v>
      </c>
      <c r="C149" s="63">
        <v>0</v>
      </c>
      <c r="D149" s="63">
        <v>0</v>
      </c>
      <c r="E149" s="63">
        <v>1000</v>
      </c>
      <c r="F149" s="60">
        <v>0</v>
      </c>
      <c r="G149" s="2"/>
      <c r="H149" s="2"/>
      <c r="I149" s="2"/>
    </row>
    <row r="150" spans="1:9" ht="12.75">
      <c r="A150" s="119" t="s">
        <v>67</v>
      </c>
      <c r="B150" s="120"/>
      <c r="C150" s="120"/>
      <c r="D150" s="120"/>
      <c r="E150" s="120"/>
      <c r="F150" s="121"/>
      <c r="G150" s="2"/>
      <c r="H150" s="2"/>
      <c r="I150" s="2"/>
    </row>
    <row r="151" spans="1:9" ht="12.75">
      <c r="A151" s="122" t="s">
        <v>20</v>
      </c>
      <c r="B151" s="124" t="s">
        <v>8</v>
      </c>
      <c r="C151" s="126">
        <v>2020</v>
      </c>
      <c r="D151" s="126"/>
      <c r="E151" s="127">
        <v>2021</v>
      </c>
      <c r="F151" s="128"/>
      <c r="G151" s="2"/>
      <c r="H151" s="2"/>
      <c r="I151" s="2"/>
    </row>
    <row r="152" spans="1:20" ht="52.5">
      <c r="A152" s="123"/>
      <c r="B152" s="125"/>
      <c r="C152" s="3" t="s">
        <v>57</v>
      </c>
      <c r="D152" s="3" t="s">
        <v>9</v>
      </c>
      <c r="E152" s="3" t="s">
        <v>57</v>
      </c>
      <c r="F152" s="29" t="s">
        <v>9</v>
      </c>
      <c r="G152" s="2"/>
      <c r="H152" s="2"/>
      <c r="I152" s="2"/>
      <c r="O152" s="142"/>
      <c r="P152" s="142"/>
      <c r="Q152" s="142"/>
      <c r="R152" s="142"/>
      <c r="S152" s="142"/>
      <c r="T152" s="142"/>
    </row>
    <row r="153" spans="1:9" ht="12.75">
      <c r="A153" s="7">
        <v>811</v>
      </c>
      <c r="B153" s="4" t="s">
        <v>0</v>
      </c>
      <c r="C153" s="5">
        <v>1000</v>
      </c>
      <c r="D153" s="5">
        <v>736</v>
      </c>
      <c r="E153" s="5">
        <v>54000</v>
      </c>
      <c r="F153" s="8">
        <v>327943</v>
      </c>
      <c r="G153" s="2"/>
      <c r="H153" s="2"/>
      <c r="I153" s="2"/>
    </row>
    <row r="154" spans="1:9" ht="12.75">
      <c r="A154" s="7" t="s">
        <v>11</v>
      </c>
      <c r="B154" s="4" t="s">
        <v>56</v>
      </c>
      <c r="C154" s="5">
        <f>SUM(C153)</f>
        <v>1000</v>
      </c>
      <c r="D154" s="5">
        <f>SUM(D153)</f>
        <v>736</v>
      </c>
      <c r="E154" s="5">
        <f>SUM(E153)</f>
        <v>54000</v>
      </c>
      <c r="F154" s="8">
        <f>SUM(F153)</f>
        <v>327943</v>
      </c>
      <c r="G154" s="2"/>
      <c r="H154" s="2"/>
      <c r="I154" s="2"/>
    </row>
    <row r="155" spans="1:9" ht="52.5">
      <c r="A155" s="9" t="s">
        <v>20</v>
      </c>
      <c r="B155" s="3" t="s">
        <v>8</v>
      </c>
      <c r="C155" s="6" t="s">
        <v>22</v>
      </c>
      <c r="D155" s="6" t="s">
        <v>59</v>
      </c>
      <c r="E155" s="6" t="s">
        <v>22</v>
      </c>
      <c r="F155" s="31" t="s">
        <v>59</v>
      </c>
      <c r="G155" s="2"/>
      <c r="H155" s="2"/>
      <c r="I155" s="2"/>
    </row>
    <row r="156" spans="1:9" ht="12.75">
      <c r="A156" s="7" t="s">
        <v>11</v>
      </c>
      <c r="B156" s="4" t="s">
        <v>89</v>
      </c>
      <c r="C156" s="61">
        <f>SUM(C157:C158)</f>
        <v>73943</v>
      </c>
      <c r="D156" s="61">
        <f>SUM(D157:D158)</f>
        <v>31245</v>
      </c>
      <c r="E156" s="61">
        <f>SUM(E157:E158)</f>
        <v>96434</v>
      </c>
      <c r="F156" s="61">
        <f>SUM(F157:F158)</f>
        <v>3430</v>
      </c>
      <c r="G156" s="2"/>
      <c r="H156" s="2"/>
      <c r="I156" s="2"/>
    </row>
    <row r="157" spans="1:9" ht="12.75">
      <c r="A157" s="32" t="s">
        <v>45</v>
      </c>
      <c r="B157" s="33" t="s">
        <v>46</v>
      </c>
      <c r="C157" s="61">
        <v>73943</v>
      </c>
      <c r="D157" s="61">
        <v>31245</v>
      </c>
      <c r="E157" s="61">
        <v>92434</v>
      </c>
      <c r="F157" s="62">
        <v>3430</v>
      </c>
      <c r="G157" s="2"/>
      <c r="H157" s="2"/>
      <c r="I157" s="2"/>
    </row>
    <row r="158" spans="1:9" ht="13.5" thickBot="1">
      <c r="A158" s="44" t="s">
        <v>50</v>
      </c>
      <c r="B158" s="45" t="s">
        <v>7</v>
      </c>
      <c r="C158" s="111"/>
      <c r="D158" s="111"/>
      <c r="E158" s="111">
        <v>4000</v>
      </c>
      <c r="F158" s="112">
        <v>0</v>
      </c>
      <c r="G158" s="2"/>
      <c r="H158" s="2"/>
      <c r="I158" s="2"/>
    </row>
    <row r="159" spans="1:9" ht="12.75">
      <c r="A159" s="138" t="s">
        <v>68</v>
      </c>
      <c r="B159" s="139"/>
      <c r="C159" s="139"/>
      <c r="D159" s="139"/>
      <c r="E159" s="139"/>
      <c r="F159" s="140"/>
      <c r="G159" s="2"/>
      <c r="H159" s="2"/>
      <c r="I159" s="2"/>
    </row>
    <row r="160" spans="1:9" ht="12.75">
      <c r="A160" s="122" t="s">
        <v>20</v>
      </c>
      <c r="B160" s="124" t="s">
        <v>8</v>
      </c>
      <c r="C160" s="126">
        <v>2020</v>
      </c>
      <c r="D160" s="126"/>
      <c r="E160" s="127">
        <v>2021</v>
      </c>
      <c r="F160" s="128"/>
      <c r="G160" s="2"/>
      <c r="H160" s="2"/>
      <c r="I160" s="2"/>
    </row>
    <row r="161" spans="1:9" ht="52.5">
      <c r="A161" s="123"/>
      <c r="B161" s="125"/>
      <c r="C161" s="3" t="s">
        <v>57</v>
      </c>
      <c r="D161" s="3" t="s">
        <v>9</v>
      </c>
      <c r="E161" s="3" t="s">
        <v>57</v>
      </c>
      <c r="F161" s="29" t="s">
        <v>9</v>
      </c>
      <c r="G161" s="2"/>
      <c r="H161" s="2"/>
      <c r="I161" s="2"/>
    </row>
    <row r="162" spans="1:9" ht="12.75">
      <c r="A162" s="7">
        <v>812</v>
      </c>
      <c r="B162" s="4" t="s">
        <v>58</v>
      </c>
      <c r="C162" s="5">
        <v>1240470</v>
      </c>
      <c r="D162" s="5">
        <v>1242927</v>
      </c>
      <c r="E162" s="5">
        <v>1295000</v>
      </c>
      <c r="F162" s="8">
        <v>1386367</v>
      </c>
      <c r="G162" s="2"/>
      <c r="H162" s="2"/>
      <c r="I162" s="2"/>
    </row>
    <row r="163" spans="1:9" ht="12.75">
      <c r="A163" s="7" t="s">
        <v>11</v>
      </c>
      <c r="B163" s="4" t="s">
        <v>56</v>
      </c>
      <c r="C163" s="5">
        <f>SUM(C162:C162)</f>
        <v>1240470</v>
      </c>
      <c r="D163" s="5">
        <f>SUM(D162:D162)</f>
        <v>1242927</v>
      </c>
      <c r="E163" s="5">
        <f>SUM(E162:E162)</f>
        <v>1295000</v>
      </c>
      <c r="F163" s="8">
        <f>SUM(F162:F162)</f>
        <v>1386367</v>
      </c>
      <c r="G163" s="2"/>
      <c r="H163" s="2"/>
      <c r="I163" s="2"/>
    </row>
    <row r="164" spans="1:9" ht="52.5">
      <c r="A164" s="9" t="s">
        <v>20</v>
      </c>
      <c r="B164" s="3" t="s">
        <v>8</v>
      </c>
      <c r="C164" s="6" t="s">
        <v>22</v>
      </c>
      <c r="D164" s="6" t="s">
        <v>59</v>
      </c>
      <c r="E164" s="6" t="s">
        <v>22</v>
      </c>
      <c r="F164" s="31" t="s">
        <v>59</v>
      </c>
      <c r="G164" s="2"/>
      <c r="H164" s="2"/>
      <c r="I164" s="2"/>
    </row>
    <row r="165" spans="1:9" ht="12.75">
      <c r="A165" s="7" t="s">
        <v>11</v>
      </c>
      <c r="B165" s="4" t="s">
        <v>89</v>
      </c>
      <c r="C165" s="61">
        <f>SUM(C166:C166)</f>
        <v>1364676</v>
      </c>
      <c r="D165" s="61">
        <f>SUM(D166:D166)</f>
        <v>1210049</v>
      </c>
      <c r="E165" s="61">
        <f>SUM(E166:E166)</f>
        <v>1452084</v>
      </c>
      <c r="F165" s="62">
        <f>SUM(F166:F166)</f>
        <v>1192399</v>
      </c>
      <c r="G165" s="2"/>
      <c r="H165" s="2"/>
      <c r="I165" s="2"/>
    </row>
    <row r="166" spans="1:9" ht="13.5" thickBot="1">
      <c r="A166" s="32" t="s">
        <v>47</v>
      </c>
      <c r="B166" s="33" t="s">
        <v>48</v>
      </c>
      <c r="C166" s="61">
        <v>1364676</v>
      </c>
      <c r="D166" s="61">
        <v>1210049</v>
      </c>
      <c r="E166" s="61">
        <v>1452084</v>
      </c>
      <c r="F166" s="62">
        <v>1192399</v>
      </c>
      <c r="G166" s="2"/>
      <c r="H166" s="2"/>
      <c r="I166" s="2"/>
    </row>
    <row r="167" spans="1:9" ht="25.5" customHeight="1">
      <c r="A167" s="119" t="s">
        <v>69</v>
      </c>
      <c r="B167" s="120"/>
      <c r="C167" s="120"/>
      <c r="D167" s="120"/>
      <c r="E167" s="120"/>
      <c r="F167" s="121"/>
      <c r="G167" s="2"/>
      <c r="H167" s="2"/>
      <c r="I167" s="2"/>
    </row>
    <row r="168" spans="1:9" ht="12.75">
      <c r="A168" s="122" t="s">
        <v>20</v>
      </c>
      <c r="B168" s="124" t="s">
        <v>8</v>
      </c>
      <c r="C168" s="126">
        <v>2020</v>
      </c>
      <c r="D168" s="126"/>
      <c r="E168" s="127">
        <v>2021</v>
      </c>
      <c r="F168" s="128"/>
      <c r="G168" s="2"/>
      <c r="H168" s="2"/>
      <c r="I168" s="2"/>
    </row>
    <row r="169" spans="1:9" ht="52.5">
      <c r="A169" s="123"/>
      <c r="B169" s="125"/>
      <c r="C169" s="3" t="s">
        <v>57</v>
      </c>
      <c r="D169" s="3" t="s">
        <v>9</v>
      </c>
      <c r="E169" s="3" t="s">
        <v>57</v>
      </c>
      <c r="F169" s="29" t="s">
        <v>9</v>
      </c>
      <c r="G169" s="2"/>
      <c r="H169" s="2"/>
      <c r="I169" s="2"/>
    </row>
    <row r="170" spans="1:9" ht="12.75">
      <c r="A170" s="32" t="s">
        <v>54</v>
      </c>
      <c r="B170" s="33" t="s">
        <v>55</v>
      </c>
      <c r="C170" s="61">
        <v>90000</v>
      </c>
      <c r="D170" s="61">
        <v>103255</v>
      </c>
      <c r="E170" s="61">
        <v>107000</v>
      </c>
      <c r="F170" s="62">
        <v>45559</v>
      </c>
      <c r="G170" s="2"/>
      <c r="H170" s="2"/>
      <c r="I170" s="2"/>
    </row>
    <row r="171" spans="1:9" ht="12.75">
      <c r="A171" s="7" t="s">
        <v>11</v>
      </c>
      <c r="B171" s="4" t="s">
        <v>56</v>
      </c>
      <c r="C171" s="61">
        <f>SUM(C170:C170)</f>
        <v>90000</v>
      </c>
      <c r="D171" s="61">
        <f>SUM(D170:D170)</f>
        <v>103255</v>
      </c>
      <c r="E171" s="61">
        <f>SUM(E170:E170)</f>
        <v>107000</v>
      </c>
      <c r="F171" s="62">
        <f>SUM(F170:F170)</f>
        <v>45559</v>
      </c>
      <c r="G171" s="2"/>
      <c r="H171" s="2"/>
      <c r="I171" s="2"/>
    </row>
    <row r="172" spans="1:9" ht="52.5">
      <c r="A172" s="9" t="s">
        <v>20</v>
      </c>
      <c r="B172" s="3" t="s">
        <v>8</v>
      </c>
      <c r="C172" s="6" t="s">
        <v>22</v>
      </c>
      <c r="D172" s="6" t="s">
        <v>59</v>
      </c>
      <c r="E172" s="6" t="s">
        <v>22</v>
      </c>
      <c r="F172" s="31" t="s">
        <v>59</v>
      </c>
      <c r="G172" s="2"/>
      <c r="H172" s="2"/>
      <c r="I172" s="2"/>
    </row>
    <row r="173" spans="1:17" ht="12.75">
      <c r="A173" s="7" t="s">
        <v>11</v>
      </c>
      <c r="B173" s="4" t="s">
        <v>89</v>
      </c>
      <c r="C173" s="61">
        <f>SUM(C174:C183)</f>
        <v>194065</v>
      </c>
      <c r="D173" s="61">
        <f>SUM(D174:D183)</f>
        <v>181605</v>
      </c>
      <c r="E173" s="61">
        <f>SUM(E174:E183)</f>
        <v>132714</v>
      </c>
      <c r="F173" s="62">
        <f>SUM(F174:F183)</f>
        <v>2173</v>
      </c>
      <c r="G173" s="2"/>
      <c r="H173" s="2"/>
      <c r="I173" s="2"/>
      <c r="Q173" s="1">
        <v>500000</v>
      </c>
    </row>
    <row r="174" spans="1:17" ht="12.75">
      <c r="A174" s="32">
        <v>416</v>
      </c>
      <c r="B174" s="33" t="s">
        <v>3</v>
      </c>
      <c r="C174" s="61">
        <v>0</v>
      </c>
      <c r="D174" s="61">
        <v>0</v>
      </c>
      <c r="E174" s="61">
        <v>10000</v>
      </c>
      <c r="F174" s="62">
        <v>0</v>
      </c>
      <c r="G174" s="2"/>
      <c r="H174" s="2"/>
      <c r="I174" s="2"/>
      <c r="Q174" s="1">
        <v>1500000</v>
      </c>
    </row>
    <row r="175" spans="1:17" ht="12.75">
      <c r="A175" s="32" t="s">
        <v>14</v>
      </c>
      <c r="B175" s="33" t="s">
        <v>32</v>
      </c>
      <c r="C175" s="61">
        <v>500</v>
      </c>
      <c r="D175" s="61">
        <v>100</v>
      </c>
      <c r="E175" s="61">
        <v>4000</v>
      </c>
      <c r="F175" s="62">
        <v>0</v>
      </c>
      <c r="G175" s="2"/>
      <c r="H175" s="2"/>
      <c r="I175" s="2"/>
      <c r="Q175" s="1">
        <v>30000000</v>
      </c>
    </row>
    <row r="176" spans="1:17" ht="12.75">
      <c r="A176" s="32" t="s">
        <v>15</v>
      </c>
      <c r="B176" s="33" t="s">
        <v>33</v>
      </c>
      <c r="C176" s="5">
        <v>52100</v>
      </c>
      <c r="D176" s="5">
        <v>49075</v>
      </c>
      <c r="E176" s="61">
        <v>17000</v>
      </c>
      <c r="F176" s="62">
        <v>2173</v>
      </c>
      <c r="G176" s="2"/>
      <c r="H176" s="2"/>
      <c r="I176" s="2"/>
      <c r="Q176" s="1">
        <v>18000000</v>
      </c>
    </row>
    <row r="177" spans="1:17" ht="12.75">
      <c r="A177" s="32" t="s">
        <v>16</v>
      </c>
      <c r="B177" s="33" t="s">
        <v>34</v>
      </c>
      <c r="C177" s="5">
        <v>1400</v>
      </c>
      <c r="D177" s="5">
        <v>215</v>
      </c>
      <c r="E177" s="5"/>
      <c r="F177" s="8"/>
      <c r="G177" s="2"/>
      <c r="H177" s="2"/>
      <c r="I177" s="2"/>
      <c r="Q177" s="1">
        <v>4000000</v>
      </c>
    </row>
    <row r="178" spans="1:17" ht="12.75">
      <c r="A178" s="32" t="s">
        <v>17</v>
      </c>
      <c r="B178" s="33" t="s">
        <v>35</v>
      </c>
      <c r="C178" s="5">
        <v>53595</v>
      </c>
      <c r="D178" s="5">
        <v>53263</v>
      </c>
      <c r="E178" s="5">
        <v>25000</v>
      </c>
      <c r="F178" s="8">
        <v>0</v>
      </c>
      <c r="G178" s="2"/>
      <c r="H178" s="2"/>
      <c r="I178" s="2"/>
      <c r="Q178" s="1">
        <v>55000000</v>
      </c>
    </row>
    <row r="179" spans="1:9" ht="12.75">
      <c r="A179" s="32" t="s">
        <v>18</v>
      </c>
      <c r="B179" s="33" t="s">
        <v>36</v>
      </c>
      <c r="C179" s="5"/>
      <c r="D179" s="5"/>
      <c r="E179" s="5">
        <v>5000</v>
      </c>
      <c r="F179" s="8">
        <v>0</v>
      </c>
      <c r="G179" s="2"/>
      <c r="H179" s="2"/>
      <c r="I179" s="2"/>
    </row>
    <row r="180" spans="1:9" ht="12.75">
      <c r="A180" s="32" t="s">
        <v>45</v>
      </c>
      <c r="B180" s="33" t="s">
        <v>46</v>
      </c>
      <c r="C180" s="5"/>
      <c r="D180" s="5"/>
      <c r="E180" s="5">
        <v>25714</v>
      </c>
      <c r="F180" s="8">
        <v>0</v>
      </c>
      <c r="G180" s="2"/>
      <c r="H180" s="2"/>
      <c r="I180" s="2"/>
    </row>
    <row r="181" spans="1:9" ht="12.75">
      <c r="A181" s="32" t="s">
        <v>47</v>
      </c>
      <c r="B181" s="33" t="s">
        <v>48</v>
      </c>
      <c r="C181" s="5">
        <v>84970</v>
      </c>
      <c r="D181" s="5">
        <v>77460</v>
      </c>
      <c r="E181" s="5">
        <v>46000</v>
      </c>
      <c r="F181" s="8">
        <v>0</v>
      </c>
      <c r="G181" s="2"/>
      <c r="H181" s="2"/>
      <c r="I181" s="2"/>
    </row>
    <row r="182" spans="1:9" ht="13.5" thickBot="1">
      <c r="A182" s="44" t="s">
        <v>49</v>
      </c>
      <c r="B182" s="45" t="s">
        <v>6</v>
      </c>
      <c r="C182" s="64">
        <v>1500</v>
      </c>
      <c r="D182" s="64">
        <v>1492</v>
      </c>
      <c r="E182" s="64"/>
      <c r="F182" s="65"/>
      <c r="G182" s="2"/>
      <c r="H182" s="2"/>
      <c r="I182" s="2"/>
    </row>
    <row r="183" spans="1:9" ht="13.5" hidden="1" thickBot="1">
      <c r="A183" s="44" t="s">
        <v>49</v>
      </c>
      <c r="B183" s="45" t="s">
        <v>6</v>
      </c>
      <c r="C183" s="64"/>
      <c r="D183" s="64"/>
      <c r="E183" s="64"/>
      <c r="F183" s="65"/>
      <c r="G183" s="2"/>
      <c r="H183" s="2"/>
      <c r="I183" s="2"/>
    </row>
    <row r="184" spans="1:9" ht="12.75">
      <c r="A184" s="119" t="s">
        <v>70</v>
      </c>
      <c r="B184" s="120"/>
      <c r="C184" s="120"/>
      <c r="D184" s="120"/>
      <c r="E184" s="120"/>
      <c r="F184" s="121"/>
      <c r="G184" s="2"/>
      <c r="H184" s="2"/>
      <c r="I184" s="2"/>
    </row>
    <row r="185" spans="1:9" ht="12.75">
      <c r="A185" s="122" t="s">
        <v>20</v>
      </c>
      <c r="B185" s="124" t="s">
        <v>8</v>
      </c>
      <c r="C185" s="126">
        <v>2020</v>
      </c>
      <c r="D185" s="126"/>
      <c r="E185" s="127">
        <v>2021</v>
      </c>
      <c r="F185" s="128"/>
      <c r="G185" s="2"/>
      <c r="H185" s="2"/>
      <c r="I185" s="2"/>
    </row>
    <row r="186" spans="1:9" ht="52.5">
      <c r="A186" s="123"/>
      <c r="B186" s="125"/>
      <c r="C186" s="3" t="s">
        <v>57</v>
      </c>
      <c r="D186" s="3" t="s">
        <v>9</v>
      </c>
      <c r="E186" s="3" t="s">
        <v>57</v>
      </c>
      <c r="F186" s="29" t="s">
        <v>9</v>
      </c>
      <c r="G186" s="2"/>
      <c r="H186" s="2"/>
      <c r="I186" s="2"/>
    </row>
    <row r="187" spans="1:9" ht="12.75">
      <c r="A187" s="7" t="s">
        <v>10</v>
      </c>
      <c r="B187" s="4" t="s">
        <v>155</v>
      </c>
      <c r="C187" s="61">
        <v>382649</v>
      </c>
      <c r="D187" s="61">
        <v>382648</v>
      </c>
      <c r="E187" s="61">
        <v>478312</v>
      </c>
      <c r="F187" s="62">
        <v>291240</v>
      </c>
      <c r="G187" s="2"/>
      <c r="H187" s="2"/>
      <c r="I187" s="2"/>
    </row>
    <row r="188" spans="1:9" ht="12.75">
      <c r="A188" s="7" t="s">
        <v>11</v>
      </c>
      <c r="B188" s="4" t="s">
        <v>56</v>
      </c>
      <c r="C188" s="61">
        <f>SUM(C187)</f>
        <v>382649</v>
      </c>
      <c r="D188" s="61">
        <f>SUM(D187)</f>
        <v>382648</v>
      </c>
      <c r="E188" s="61">
        <f>SUM(E187)</f>
        <v>478312</v>
      </c>
      <c r="F188" s="62">
        <f>SUM(F187)</f>
        <v>291240</v>
      </c>
      <c r="G188" s="2"/>
      <c r="H188" s="2"/>
      <c r="I188" s="2"/>
    </row>
    <row r="189" spans="1:9" ht="52.5">
      <c r="A189" s="9" t="s">
        <v>20</v>
      </c>
      <c r="B189" s="3" t="s">
        <v>8</v>
      </c>
      <c r="C189" s="6" t="s">
        <v>22</v>
      </c>
      <c r="D189" s="6" t="s">
        <v>59</v>
      </c>
      <c r="E189" s="6" t="s">
        <v>22</v>
      </c>
      <c r="F189" s="31" t="s">
        <v>59</v>
      </c>
      <c r="G189" s="2"/>
      <c r="H189" s="2"/>
      <c r="I189" s="2"/>
    </row>
    <row r="190" spans="1:9" ht="12.75">
      <c r="A190" s="7" t="s">
        <v>11</v>
      </c>
      <c r="B190" s="4" t="s">
        <v>89</v>
      </c>
      <c r="C190" s="61">
        <f>SUM(C191:C193)</f>
        <v>382649</v>
      </c>
      <c r="D190" s="61">
        <f>SUM(D191:D193)</f>
        <v>382648</v>
      </c>
      <c r="E190" s="61">
        <f>SUM(E191:E193)</f>
        <v>478312</v>
      </c>
      <c r="F190" s="62">
        <f>SUM(F191:F193)</f>
        <v>291240</v>
      </c>
      <c r="G190" s="2"/>
      <c r="H190" s="2"/>
      <c r="I190" s="2"/>
    </row>
    <row r="191" spans="1:9" ht="12.75">
      <c r="A191" s="32" t="s">
        <v>13</v>
      </c>
      <c r="B191" s="33" t="s">
        <v>31</v>
      </c>
      <c r="C191" s="61">
        <v>93210</v>
      </c>
      <c r="D191" s="61">
        <v>93209</v>
      </c>
      <c r="E191" s="61">
        <v>99424</v>
      </c>
      <c r="F191" s="62">
        <v>5040</v>
      </c>
      <c r="G191" s="2"/>
      <c r="H191" s="2"/>
      <c r="I191" s="2"/>
    </row>
    <row r="192" spans="1:9" ht="12.75">
      <c r="A192" s="32" t="s">
        <v>17</v>
      </c>
      <c r="B192" s="33" t="s">
        <v>35</v>
      </c>
      <c r="C192" s="61">
        <v>57316</v>
      </c>
      <c r="D192" s="61">
        <v>57316</v>
      </c>
      <c r="E192" s="5">
        <v>60888</v>
      </c>
      <c r="F192" s="62">
        <v>0</v>
      </c>
      <c r="G192" s="2"/>
      <c r="H192" s="2"/>
      <c r="I192" s="2"/>
    </row>
    <row r="193" spans="1:9" ht="13.5" thickBot="1">
      <c r="A193" s="10" t="s">
        <v>71</v>
      </c>
      <c r="B193" s="11" t="s">
        <v>5</v>
      </c>
      <c r="C193" s="12">
        <v>232123</v>
      </c>
      <c r="D193" s="12">
        <v>232123</v>
      </c>
      <c r="E193" s="63">
        <v>318000</v>
      </c>
      <c r="F193" s="59">
        <v>286200</v>
      </c>
      <c r="G193" s="2"/>
      <c r="H193" s="2"/>
      <c r="I193" s="2"/>
    </row>
    <row r="194" spans="1:9" ht="12.75">
      <c r="A194" s="113"/>
      <c r="B194" s="114"/>
      <c r="C194" s="115"/>
      <c r="D194" s="115"/>
      <c r="E194" s="115"/>
      <c r="F194" s="115"/>
      <c r="G194" s="2"/>
      <c r="H194" s="2"/>
      <c r="I194" s="2"/>
    </row>
    <row r="195" spans="1:4" ht="12.75" hidden="1">
      <c r="A195" s="18"/>
      <c r="C195" s="18"/>
      <c r="D195" s="18"/>
    </row>
    <row r="196" spans="1:4" ht="12.75" hidden="1">
      <c r="A196" s="18"/>
      <c r="C196" s="18"/>
      <c r="D196" s="18"/>
    </row>
    <row r="197" spans="1:4" ht="12.75" hidden="1">
      <c r="A197" s="18"/>
      <c r="C197" s="18"/>
      <c r="D197" s="18"/>
    </row>
    <row r="198" spans="1:4" ht="12.75" hidden="1">
      <c r="A198" s="18"/>
      <c r="C198" s="18"/>
      <c r="D198" s="18"/>
    </row>
    <row r="199" spans="1:4" ht="12.75" hidden="1">
      <c r="A199" s="18"/>
      <c r="C199" s="18"/>
      <c r="D199" s="18"/>
    </row>
    <row r="200" spans="1:4" ht="12.75" hidden="1">
      <c r="A200" s="18"/>
      <c r="C200" s="18"/>
      <c r="D200" s="18"/>
    </row>
    <row r="201" spans="1:4" ht="12.75" hidden="1">
      <c r="A201" s="18"/>
      <c r="C201" s="18"/>
      <c r="D201" s="18"/>
    </row>
    <row r="202" spans="1:4" ht="12.75" hidden="1">
      <c r="A202" s="18"/>
      <c r="C202" s="18"/>
      <c r="D202" s="18"/>
    </row>
    <row r="203" spans="1:4" ht="12.75" hidden="1">
      <c r="A203" s="18"/>
      <c r="C203" s="18"/>
      <c r="D203" s="18"/>
    </row>
    <row r="204" spans="1:4" ht="12.75" hidden="1">
      <c r="A204" s="18"/>
      <c r="C204" s="18"/>
      <c r="D204" s="18"/>
    </row>
    <row r="205" spans="1:4" ht="12.75" hidden="1">
      <c r="A205" s="18"/>
      <c r="C205" s="18"/>
      <c r="D205" s="18"/>
    </row>
    <row r="206" spans="1:4" ht="12.75" hidden="1">
      <c r="A206" s="18"/>
      <c r="C206" s="18"/>
      <c r="D206" s="18"/>
    </row>
    <row r="207" spans="1:4" ht="12.75" hidden="1">
      <c r="A207" s="18"/>
      <c r="C207" s="18"/>
      <c r="D207" s="18"/>
    </row>
    <row r="208" spans="1:4" ht="12.75" hidden="1">
      <c r="A208" s="18"/>
      <c r="C208" s="18"/>
      <c r="D208" s="18"/>
    </row>
    <row r="209" spans="1:4" ht="12.75" hidden="1">
      <c r="A209" s="18"/>
      <c r="C209" s="18"/>
      <c r="D209" s="18"/>
    </row>
    <row r="210" spans="1:4" ht="12.75" hidden="1">
      <c r="A210" s="18"/>
      <c r="C210" s="18"/>
      <c r="D210" s="18"/>
    </row>
    <row r="211" spans="1:4" ht="12.75" hidden="1">
      <c r="A211" s="18"/>
      <c r="C211" s="18"/>
      <c r="D211" s="18"/>
    </row>
    <row r="212" spans="1:4" ht="12.75" hidden="1">
      <c r="A212" s="18"/>
      <c r="C212" s="18"/>
      <c r="D212" s="18"/>
    </row>
    <row r="213" spans="1:4" ht="12.75" hidden="1">
      <c r="A213" s="18"/>
      <c r="C213" s="18"/>
      <c r="D213" s="18"/>
    </row>
    <row r="214" spans="1:4" ht="12.75" hidden="1">
      <c r="A214" s="18"/>
      <c r="C214" s="18"/>
      <c r="D214" s="18"/>
    </row>
    <row r="215" spans="1:4" ht="12.75" hidden="1">
      <c r="A215" s="18"/>
      <c r="C215" s="18"/>
      <c r="D215" s="18"/>
    </row>
    <row r="216" spans="1:4" ht="12.75" hidden="1">
      <c r="A216" s="18"/>
      <c r="C216" s="18"/>
      <c r="D216" s="18"/>
    </row>
    <row r="217" spans="1:4" ht="12.75" hidden="1">
      <c r="A217" s="18"/>
      <c r="C217" s="18"/>
      <c r="D217" s="18"/>
    </row>
    <row r="218" spans="1:4" ht="12.75" hidden="1">
      <c r="A218" s="18"/>
      <c r="C218" s="18"/>
      <c r="D218" s="18"/>
    </row>
    <row r="219" spans="1:4" ht="12.75" hidden="1">
      <c r="A219" s="18"/>
      <c r="C219" s="18"/>
      <c r="D219" s="18"/>
    </row>
    <row r="220" spans="1:4" ht="12.75" hidden="1">
      <c r="A220" s="18"/>
      <c r="C220" s="18"/>
      <c r="D220" s="18"/>
    </row>
    <row r="221" spans="1:4" ht="12.75" hidden="1">
      <c r="A221" s="18"/>
      <c r="C221" s="18"/>
      <c r="D221" s="18"/>
    </row>
    <row r="222" spans="1:4" ht="12.75" hidden="1">
      <c r="A222" s="18"/>
      <c r="C222" s="18"/>
      <c r="D222" s="18"/>
    </row>
    <row r="223" spans="1:4" ht="12.75" hidden="1">
      <c r="A223" s="18"/>
      <c r="C223" s="18"/>
      <c r="D223" s="18"/>
    </row>
    <row r="224" spans="1:4" ht="12.75" hidden="1">
      <c r="A224" s="18"/>
      <c r="C224" s="18"/>
      <c r="D224" s="18"/>
    </row>
    <row r="225" spans="1:4" ht="12.75" hidden="1">
      <c r="A225" s="18"/>
      <c r="C225" s="18"/>
      <c r="D225" s="18"/>
    </row>
    <row r="226" spans="1:4" ht="12.75" hidden="1">
      <c r="A226" s="18"/>
      <c r="C226" s="18"/>
      <c r="D226" s="18"/>
    </row>
    <row r="227" spans="1:4" ht="12.75" hidden="1">
      <c r="A227" s="18"/>
      <c r="C227" s="18"/>
      <c r="D227" s="18"/>
    </row>
    <row r="228" spans="1:4" ht="12.75" hidden="1">
      <c r="A228" s="18"/>
      <c r="C228" s="18"/>
      <c r="D228" s="18"/>
    </row>
    <row r="229" spans="1:4" ht="12.75" hidden="1">
      <c r="A229" s="18"/>
      <c r="C229" s="18"/>
      <c r="D229" s="18"/>
    </row>
    <row r="230" spans="1:4" ht="12.75" hidden="1">
      <c r="A230" s="18"/>
      <c r="C230" s="18"/>
      <c r="D230" s="18"/>
    </row>
    <row r="231" spans="1:4" ht="12.75" hidden="1">
      <c r="A231" s="18"/>
      <c r="C231" s="18"/>
      <c r="D231" s="18"/>
    </row>
    <row r="232" spans="1:4" ht="12.75" hidden="1">
      <c r="A232" s="18"/>
      <c r="C232" s="18"/>
      <c r="D232" s="18"/>
    </row>
    <row r="233" spans="1:4" ht="12.75" hidden="1">
      <c r="A233" s="18"/>
      <c r="C233" s="18"/>
      <c r="D233" s="18"/>
    </row>
    <row r="234" spans="1:4" ht="12.75" hidden="1">
      <c r="A234" s="18"/>
      <c r="C234" s="18"/>
      <c r="D234" s="18"/>
    </row>
    <row r="235" spans="1:4" ht="12.75" hidden="1">
      <c r="A235" s="18"/>
      <c r="C235" s="18"/>
      <c r="D235" s="18"/>
    </row>
    <row r="236" spans="1:4" ht="12.75" hidden="1">
      <c r="A236" s="18"/>
      <c r="C236" s="18"/>
      <c r="D236" s="18"/>
    </row>
    <row r="237" spans="1:4" ht="12.75" hidden="1">
      <c r="A237" s="18"/>
      <c r="C237" s="18"/>
      <c r="D237" s="18"/>
    </row>
    <row r="238" spans="1:4" ht="12.75" hidden="1">
      <c r="A238" s="18"/>
      <c r="C238" s="18"/>
      <c r="D238" s="18"/>
    </row>
    <row r="239" spans="1:4" ht="12.75" hidden="1">
      <c r="A239" s="18"/>
      <c r="C239" s="18"/>
      <c r="D239" s="18"/>
    </row>
    <row r="240" spans="1:4" ht="12.75" hidden="1">
      <c r="A240" s="18"/>
      <c r="C240" s="18"/>
      <c r="D240" s="18"/>
    </row>
    <row r="241" spans="1:4" ht="12.75" hidden="1">
      <c r="A241" s="18"/>
      <c r="C241" s="18"/>
      <c r="D241" s="18"/>
    </row>
    <row r="242" spans="1:4" ht="12.75" hidden="1">
      <c r="A242" s="18"/>
      <c r="C242" s="18"/>
      <c r="D242" s="18"/>
    </row>
    <row r="243" spans="1:4" ht="12.75" hidden="1">
      <c r="A243" s="18"/>
      <c r="C243" s="18"/>
      <c r="D243" s="18"/>
    </row>
    <row r="244" spans="1:4" ht="12.75" hidden="1">
      <c r="A244" s="18"/>
      <c r="C244" s="18"/>
      <c r="D244" s="18"/>
    </row>
    <row r="245" spans="1:4" ht="12.75" hidden="1">
      <c r="A245" s="18"/>
      <c r="C245" s="18"/>
      <c r="D245" s="18"/>
    </row>
    <row r="246" spans="1:4" ht="12.75" hidden="1">
      <c r="A246" s="18"/>
      <c r="C246" s="18"/>
      <c r="D246" s="18"/>
    </row>
    <row r="247" spans="1:4" ht="12.75" hidden="1">
      <c r="A247" s="18"/>
      <c r="C247" s="18"/>
      <c r="D247" s="18"/>
    </row>
    <row r="248" spans="1:4" ht="12.75" hidden="1">
      <c r="A248" s="18"/>
      <c r="C248" s="18"/>
      <c r="D248" s="18"/>
    </row>
    <row r="249" spans="1:4" ht="12.75" hidden="1">
      <c r="A249" s="18"/>
      <c r="C249" s="18"/>
      <c r="D249" s="18"/>
    </row>
    <row r="250" spans="1:4" ht="12.75" hidden="1">
      <c r="A250" s="18"/>
      <c r="C250" s="18"/>
      <c r="D250" s="18"/>
    </row>
    <row r="251" spans="1:4" ht="12.75" hidden="1">
      <c r="A251" s="18"/>
      <c r="C251" s="18"/>
      <c r="D251" s="18"/>
    </row>
    <row r="252" spans="1:4" ht="12.75" hidden="1">
      <c r="A252" s="18"/>
      <c r="C252" s="18"/>
      <c r="D252" s="18"/>
    </row>
    <row r="253" spans="1:4" ht="12.75" hidden="1">
      <c r="A253" s="18"/>
      <c r="C253" s="18"/>
      <c r="D253" s="18"/>
    </row>
    <row r="254" spans="1:4" ht="12.75" hidden="1">
      <c r="A254" s="18"/>
      <c r="C254" s="18"/>
      <c r="D254" s="18"/>
    </row>
    <row r="255" spans="1:4" ht="12.75" hidden="1">
      <c r="A255" s="18"/>
      <c r="C255" s="18"/>
      <c r="D255" s="18"/>
    </row>
    <row r="256" spans="1:4" ht="12.75" hidden="1">
      <c r="A256" s="18"/>
      <c r="C256" s="18"/>
      <c r="D256" s="18"/>
    </row>
    <row r="257" spans="1:4" ht="12.75" hidden="1">
      <c r="A257" s="18"/>
      <c r="C257" s="18"/>
      <c r="D257" s="18"/>
    </row>
    <row r="258" spans="1:4" ht="12.75" hidden="1">
      <c r="A258" s="18"/>
      <c r="C258" s="18"/>
      <c r="D258" s="18"/>
    </row>
    <row r="259" spans="1:4" ht="12.75" hidden="1">
      <c r="A259" s="18"/>
      <c r="C259" s="18"/>
      <c r="D259" s="18"/>
    </row>
    <row r="260" spans="1:4" ht="12.75" hidden="1">
      <c r="A260" s="18"/>
      <c r="C260" s="18"/>
      <c r="D260" s="18"/>
    </row>
    <row r="261" spans="1:4" ht="12.75" hidden="1">
      <c r="A261" s="18"/>
      <c r="C261" s="18"/>
      <c r="D261" s="18"/>
    </row>
    <row r="262" spans="1:4" ht="12.75" hidden="1">
      <c r="A262" s="18"/>
      <c r="C262" s="18"/>
      <c r="D262" s="18"/>
    </row>
    <row r="263" spans="1:4" ht="12.75" hidden="1">
      <c r="A263" s="18"/>
      <c r="C263" s="18"/>
      <c r="D263" s="18"/>
    </row>
    <row r="264" spans="1:4" ht="12.75" hidden="1">
      <c r="A264" s="18"/>
      <c r="C264" s="18"/>
      <c r="D264" s="18"/>
    </row>
    <row r="265" spans="1:4" ht="12.75" hidden="1">
      <c r="A265" s="18"/>
      <c r="C265" s="18"/>
      <c r="D265" s="18"/>
    </row>
    <row r="266" spans="1:4" ht="12.75" hidden="1">
      <c r="A266" s="18"/>
      <c r="C266" s="18"/>
      <c r="D266" s="18"/>
    </row>
    <row r="267" spans="1:4" ht="12.75" hidden="1">
      <c r="A267" s="18"/>
      <c r="C267" s="18"/>
      <c r="D267" s="18"/>
    </row>
    <row r="268" spans="1:4" ht="12.75" hidden="1">
      <c r="A268" s="18"/>
      <c r="C268" s="18"/>
      <c r="D268" s="18"/>
    </row>
    <row r="269" spans="1:4" ht="12.75" hidden="1">
      <c r="A269" s="18"/>
      <c r="C269" s="18"/>
      <c r="D269" s="18"/>
    </row>
    <row r="270" spans="1:4" ht="12.75" hidden="1">
      <c r="A270" s="18"/>
      <c r="C270" s="18"/>
      <c r="D270" s="18"/>
    </row>
    <row r="271" spans="1:4" ht="12.75" hidden="1">
      <c r="A271" s="18"/>
      <c r="C271" s="18"/>
      <c r="D271" s="18"/>
    </row>
    <row r="272" spans="1:4" ht="12.75" hidden="1">
      <c r="A272" s="18"/>
      <c r="C272" s="18"/>
      <c r="D272" s="18"/>
    </row>
    <row r="273" spans="1:4" ht="12.75" hidden="1">
      <c r="A273" s="18"/>
      <c r="C273" s="18"/>
      <c r="D273" s="18"/>
    </row>
    <row r="274" spans="1:4" ht="12.75" hidden="1">
      <c r="A274" s="18"/>
      <c r="C274" s="18"/>
      <c r="D274" s="18"/>
    </row>
    <row r="275" spans="1:4" ht="12.75" hidden="1">
      <c r="A275" s="18"/>
      <c r="C275" s="18"/>
      <c r="D275" s="18"/>
    </row>
    <row r="276" spans="1:4" ht="12.75" hidden="1">
      <c r="A276" s="18"/>
      <c r="C276" s="18"/>
      <c r="D276" s="18"/>
    </row>
    <row r="277" spans="1:4" ht="12.75" hidden="1">
      <c r="A277" s="18"/>
      <c r="C277" s="18"/>
      <c r="D277" s="18"/>
    </row>
    <row r="278" spans="1:4" ht="12.75" hidden="1">
      <c r="A278" s="18"/>
      <c r="C278" s="18"/>
      <c r="D278" s="18"/>
    </row>
    <row r="279" spans="1:4" ht="12.75" hidden="1">
      <c r="A279" s="18"/>
      <c r="C279" s="18"/>
      <c r="D279" s="18"/>
    </row>
    <row r="280" spans="1:4" ht="12.75" hidden="1">
      <c r="A280" s="18"/>
      <c r="C280" s="18"/>
      <c r="D280" s="18"/>
    </row>
    <row r="281" spans="1:4" ht="12.75" hidden="1">
      <c r="A281" s="18"/>
      <c r="C281" s="18"/>
      <c r="D281" s="18"/>
    </row>
    <row r="282" spans="1:4" ht="12.75" hidden="1">
      <c r="A282" s="18"/>
      <c r="C282" s="18"/>
      <c r="D282" s="18"/>
    </row>
    <row r="283" spans="1:4" ht="12.75" hidden="1">
      <c r="A283" s="18"/>
      <c r="C283" s="18"/>
      <c r="D283" s="18"/>
    </row>
    <row r="284" spans="1:4" ht="12.75" hidden="1">
      <c r="A284" s="18"/>
      <c r="C284" s="18"/>
      <c r="D284" s="18"/>
    </row>
    <row r="285" spans="1:4" ht="12.75" hidden="1">
      <c r="A285" s="18"/>
      <c r="C285" s="18"/>
      <c r="D285" s="18"/>
    </row>
    <row r="286" spans="1:4" ht="12.75" hidden="1">
      <c r="A286" s="18"/>
      <c r="C286" s="18"/>
      <c r="D286" s="18"/>
    </row>
    <row r="287" spans="1:4" ht="12.75" hidden="1">
      <c r="A287" s="18"/>
      <c r="C287" s="18"/>
      <c r="D287" s="18"/>
    </row>
    <row r="288" spans="1:4" ht="12.75" hidden="1">
      <c r="A288" s="18"/>
      <c r="C288" s="18"/>
      <c r="D288" s="18"/>
    </row>
    <row r="289" spans="1:4" ht="12.75" hidden="1">
      <c r="A289" s="18"/>
      <c r="C289" s="18"/>
      <c r="D289" s="18"/>
    </row>
    <row r="290" spans="1:4" ht="12.75" hidden="1">
      <c r="A290" s="18"/>
      <c r="C290" s="18"/>
      <c r="D290" s="18"/>
    </row>
    <row r="291" spans="1:4" ht="12.75" hidden="1">
      <c r="A291" s="18"/>
      <c r="C291" s="18"/>
      <c r="D291" s="18"/>
    </row>
    <row r="292" spans="1:4" ht="12.75" hidden="1">
      <c r="A292" s="18"/>
      <c r="C292" s="18"/>
      <c r="D292" s="18"/>
    </row>
    <row r="293" spans="1:4" ht="12.75" hidden="1">
      <c r="A293" s="18"/>
      <c r="C293" s="18"/>
      <c r="D293" s="18"/>
    </row>
    <row r="294" spans="1:4" ht="12.75" hidden="1">
      <c r="A294" s="18"/>
      <c r="C294" s="18"/>
      <c r="D294" s="18"/>
    </row>
    <row r="295" spans="1:4" ht="12.75" hidden="1">
      <c r="A295" s="18"/>
      <c r="C295" s="18"/>
      <c r="D295" s="18"/>
    </row>
    <row r="296" spans="3:4" ht="12.75" hidden="1">
      <c r="C296" s="116"/>
      <c r="D296" s="116"/>
    </row>
    <row r="297" ht="12.75">
      <c r="A297" s="117" t="s">
        <v>23</v>
      </c>
    </row>
    <row r="298" spans="1:6" ht="45" customHeight="1">
      <c r="A298" s="151" t="s">
        <v>72</v>
      </c>
      <c r="B298" s="151"/>
      <c r="C298" s="151"/>
      <c r="D298" s="151"/>
      <c r="E298" s="151"/>
      <c r="F298" s="151"/>
    </row>
    <row r="299" spans="1:6" ht="45" customHeight="1" hidden="1">
      <c r="A299" s="143" t="s">
        <v>91</v>
      </c>
      <c r="B299" s="143"/>
      <c r="C299" s="143"/>
      <c r="D299" s="143"/>
      <c r="E299" s="143"/>
      <c r="F299" s="143"/>
    </row>
    <row r="300" spans="1:6" ht="40.5" customHeight="1">
      <c r="A300" s="151"/>
      <c r="B300" s="151"/>
      <c r="C300" s="151"/>
      <c r="D300" s="151"/>
      <c r="E300" s="151"/>
      <c r="F300" s="151"/>
    </row>
  </sheetData>
  <sheetProtection/>
  <mergeCells count="83">
    <mergeCell ref="A298:F298"/>
    <mergeCell ref="A140:A141"/>
    <mergeCell ref="B140:B141"/>
    <mergeCell ref="C140:D140"/>
    <mergeCell ref="E140:F140"/>
    <mergeCell ref="A124:A125"/>
    <mergeCell ref="A139:F139"/>
    <mergeCell ref="A151:A152"/>
    <mergeCell ref="B151:B152"/>
    <mergeCell ref="C151:D151"/>
    <mergeCell ref="B108:B109"/>
    <mergeCell ref="C108:D108"/>
    <mergeCell ref="E108:F108"/>
    <mergeCell ref="A115:F115"/>
    <mergeCell ref="A116:A117"/>
    <mergeCell ref="B116:B117"/>
    <mergeCell ref="A18:F18"/>
    <mergeCell ref="A51:A52"/>
    <mergeCell ref="B51:B52"/>
    <mergeCell ref="C51:D51"/>
    <mergeCell ref="E51:F51"/>
    <mergeCell ref="A107:F107"/>
    <mergeCell ref="A19:A20"/>
    <mergeCell ref="B19:B20"/>
    <mergeCell ref="C19:D19"/>
    <mergeCell ref="E19:F19"/>
    <mergeCell ref="A66:F66"/>
    <mergeCell ref="A300:F300"/>
    <mergeCell ref="C124:D124"/>
    <mergeCell ref="E124:F124"/>
    <mergeCell ref="C116:D116"/>
    <mergeCell ref="E116:F116"/>
    <mergeCell ref="E67:F67"/>
    <mergeCell ref="A78:F78"/>
    <mergeCell ref="B79:B80"/>
    <mergeCell ref="C79:D79"/>
    <mergeCell ref="E79:F79"/>
    <mergeCell ref="A50:F50"/>
    <mergeCell ref="A168:A169"/>
    <mergeCell ref="B168:B169"/>
    <mergeCell ref="C168:D168"/>
    <mergeCell ref="E168:F168"/>
    <mergeCell ref="A167:F167"/>
    <mergeCell ref="A160:A161"/>
    <mergeCell ref="B160:B161"/>
    <mergeCell ref="C160:D160"/>
    <mergeCell ref="A1:F1"/>
    <mergeCell ref="A5:A6"/>
    <mergeCell ref="B5:B6"/>
    <mergeCell ref="C5:D5"/>
    <mergeCell ref="E5:F5"/>
    <mergeCell ref="A4:F4"/>
    <mergeCell ref="A2:F2"/>
    <mergeCell ref="O27:T27"/>
    <mergeCell ref="O152:T152"/>
    <mergeCell ref="A299:F299"/>
    <mergeCell ref="A184:F184"/>
    <mergeCell ref="A185:A186"/>
    <mergeCell ref="B185:B186"/>
    <mergeCell ref="C185:D185"/>
    <mergeCell ref="E185:F185"/>
    <mergeCell ref="E160:F160"/>
    <mergeCell ref="A79:A80"/>
    <mergeCell ref="A159:F159"/>
    <mergeCell ref="E151:F151"/>
    <mergeCell ref="A150:F150"/>
    <mergeCell ref="A100:A101"/>
    <mergeCell ref="B100:B101"/>
    <mergeCell ref="C100:D100"/>
    <mergeCell ref="E100:F100"/>
    <mergeCell ref="B124:B125"/>
    <mergeCell ref="A123:F123"/>
    <mergeCell ref="A108:A109"/>
    <mergeCell ref="A131:F131"/>
    <mergeCell ref="A132:A133"/>
    <mergeCell ref="B132:B133"/>
    <mergeCell ref="C132:D132"/>
    <mergeCell ref="E132:F132"/>
    <mergeCell ref="A15:B15"/>
    <mergeCell ref="A99:F99"/>
    <mergeCell ref="A67:A68"/>
    <mergeCell ref="B67:B68"/>
    <mergeCell ref="C67:D67"/>
  </mergeCells>
  <conditionalFormatting sqref="O152:T152 O27:T27">
    <cfRule type="cellIs" priority="2" dxfId="1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C187:F188 C170:F171">
      <formula1>0</formula1>
      <formula2>999999999999</formula2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fitToHeight="5" horizontalDpi="600" verticalDpi="600" orientation="portrait" paperSize="9" scale="85" r:id="rId1"/>
  <headerFooter>
    <oddFooter>&amp;RСтрана &amp;P од &amp;N</oddFooter>
  </headerFooter>
  <rowBreaks count="4" manualBreakCount="4">
    <brk id="49" max="5" man="1"/>
    <brk id="98" max="5" man="1"/>
    <brk id="130" max="5" man="1"/>
    <brk id="16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8"/>
  <sheetViews>
    <sheetView tabSelected="1" view="pageBreakPreview" zoomScaleSheetLayoutView="100" zoomScalePageLayoutView="0" workbookViewId="0" topLeftCell="A198">
      <selection activeCell="G101" sqref="G1:G16384"/>
    </sheetView>
  </sheetViews>
  <sheetFormatPr defaultColWidth="9.00390625" defaultRowHeight="15.75"/>
  <cols>
    <col min="1" max="1" width="6.25390625" style="84" customWidth="1"/>
    <col min="2" max="2" width="42.875" style="84" customWidth="1"/>
    <col min="3" max="6" width="10.875" style="84" customWidth="1"/>
    <col min="9" max="9" width="0" style="0" hidden="1" customWidth="1"/>
    <col min="10" max="11" width="0" style="1" hidden="1" customWidth="1"/>
    <col min="12" max="12" width="0" style="0" hidden="1" customWidth="1"/>
  </cols>
  <sheetData>
    <row r="1" spans="1:6" ht="15">
      <c r="A1" s="173" t="s">
        <v>154</v>
      </c>
      <c r="B1" s="173"/>
      <c r="C1" s="173"/>
      <c r="D1" s="173"/>
      <c r="E1" s="173"/>
      <c r="F1" s="173"/>
    </row>
    <row r="2" spans="1:6" ht="15">
      <c r="A2" s="173" t="s">
        <v>95</v>
      </c>
      <c r="B2" s="173"/>
      <c r="C2" s="173"/>
      <c r="D2" s="173"/>
      <c r="E2" s="173"/>
      <c r="F2" s="173"/>
    </row>
    <row r="3" spans="1:6" ht="15">
      <c r="A3" s="173" t="s">
        <v>165</v>
      </c>
      <c r="B3" s="173"/>
      <c r="C3" s="173"/>
      <c r="D3" s="173"/>
      <c r="E3" s="173"/>
      <c r="F3" s="173"/>
    </row>
    <row r="4" spans="1:6" ht="15.75" thickBot="1">
      <c r="A4" s="66"/>
      <c r="B4" s="66"/>
      <c r="C4" s="66"/>
      <c r="D4" s="66"/>
      <c r="E4" s="66"/>
      <c r="F4" s="67" t="s">
        <v>96</v>
      </c>
    </row>
    <row r="5" spans="1:6" ht="15">
      <c r="A5" s="148" t="s">
        <v>97</v>
      </c>
      <c r="B5" s="149"/>
      <c r="C5" s="149"/>
      <c r="D5" s="149"/>
      <c r="E5" s="149"/>
      <c r="F5" s="150"/>
    </row>
    <row r="6" spans="1:6" ht="15">
      <c r="A6" s="174" t="s">
        <v>98</v>
      </c>
      <c r="B6" s="160" t="s">
        <v>99</v>
      </c>
      <c r="C6" s="160">
        <v>2020</v>
      </c>
      <c r="D6" s="160"/>
      <c r="E6" s="160">
        <v>2021</v>
      </c>
      <c r="F6" s="161"/>
    </row>
    <row r="7" spans="1:10" ht="28.5" customHeight="1">
      <c r="A7" s="174"/>
      <c r="B7" s="160"/>
      <c r="C7" s="70" t="s">
        <v>100</v>
      </c>
      <c r="D7" s="68" t="s">
        <v>101</v>
      </c>
      <c r="E7" s="70" t="s">
        <v>100</v>
      </c>
      <c r="F7" s="69" t="s">
        <v>101</v>
      </c>
      <c r="J7" s="1" t="s">
        <v>157</v>
      </c>
    </row>
    <row r="8" spans="1:11" ht="11.25" customHeight="1">
      <c r="A8" s="86" t="s">
        <v>77</v>
      </c>
      <c r="B8" s="87" t="s">
        <v>156</v>
      </c>
      <c r="C8" s="71">
        <v>97520948</v>
      </c>
      <c r="D8" s="71">
        <v>97359649</v>
      </c>
      <c r="E8" s="71">
        <v>141493125</v>
      </c>
      <c r="F8" s="72">
        <v>54470597</v>
      </c>
      <c r="G8" s="2"/>
      <c r="H8" s="2"/>
      <c r="I8" s="2"/>
      <c r="J8" s="2">
        <f>SUM(C31+C59+C76+C89+C110+C154+C166+C176+C185+C202+C119+C128+C137)</f>
        <v>109839437</v>
      </c>
      <c r="K8" s="2">
        <f>SUM(D31+D59+D76+D89+D110+D154+D166+D176+D185+D202+D119+D128+D137)</f>
        <v>108494213</v>
      </c>
    </row>
    <row r="9" spans="1:11" ht="11.25" customHeight="1">
      <c r="A9" s="86" t="s">
        <v>78</v>
      </c>
      <c r="B9" s="87" t="s">
        <v>102</v>
      </c>
      <c r="C9" s="71">
        <v>398024</v>
      </c>
      <c r="D9" s="71">
        <v>314181</v>
      </c>
      <c r="E9" s="71">
        <v>462705</v>
      </c>
      <c r="F9" s="72">
        <v>45158</v>
      </c>
      <c r="G9" s="2"/>
      <c r="H9" s="2"/>
      <c r="I9" s="2"/>
      <c r="J9" s="2">
        <f>SUM(C16-J8)</f>
        <v>0</v>
      </c>
      <c r="K9" s="2">
        <f>SUM(D16-K8)</f>
        <v>0</v>
      </c>
    </row>
    <row r="10" spans="1:11" s="105" customFormat="1" ht="11.25" customHeight="1" hidden="1">
      <c r="A10" s="86" t="s">
        <v>85</v>
      </c>
      <c r="B10" s="87" t="s">
        <v>103</v>
      </c>
      <c r="C10" s="71"/>
      <c r="D10" s="118"/>
      <c r="E10" s="118"/>
      <c r="F10" s="73"/>
      <c r="G10" s="103"/>
      <c r="H10" s="103"/>
      <c r="I10" s="103"/>
      <c r="J10" s="104"/>
      <c r="K10" s="104"/>
    </row>
    <row r="11" spans="1:9" ht="11.25" customHeight="1">
      <c r="A11" s="86" t="s">
        <v>79</v>
      </c>
      <c r="B11" s="87" t="s">
        <v>104</v>
      </c>
      <c r="C11" s="71">
        <v>10670</v>
      </c>
      <c r="D11" s="71">
        <v>8746</v>
      </c>
      <c r="E11" s="71">
        <v>15273</v>
      </c>
      <c r="F11" s="73">
        <v>0</v>
      </c>
      <c r="G11" s="2"/>
      <c r="H11" s="2"/>
      <c r="I11" s="2"/>
    </row>
    <row r="12" spans="1:9" ht="11.25" customHeight="1">
      <c r="A12" s="86" t="s">
        <v>80</v>
      </c>
      <c r="B12" s="87" t="s">
        <v>105</v>
      </c>
      <c r="C12" s="71">
        <v>1921470</v>
      </c>
      <c r="D12" s="71">
        <v>1421351</v>
      </c>
      <c r="E12" s="71">
        <v>1609000</v>
      </c>
      <c r="F12" s="72">
        <v>1205872</v>
      </c>
      <c r="G12" s="2"/>
      <c r="H12" s="2"/>
      <c r="I12" s="2"/>
    </row>
    <row r="13" spans="1:9" ht="11.25" customHeight="1">
      <c r="A13" s="86" t="s">
        <v>158</v>
      </c>
      <c r="B13" s="87" t="s">
        <v>160</v>
      </c>
      <c r="C13" s="71">
        <v>8322000</v>
      </c>
      <c r="D13" s="71">
        <v>8279859</v>
      </c>
      <c r="E13" s="71">
        <v>3100000</v>
      </c>
      <c r="F13" s="72">
        <v>2540257</v>
      </c>
      <c r="G13" s="2"/>
      <c r="H13" s="2"/>
      <c r="I13" s="2"/>
    </row>
    <row r="14" spans="1:9" ht="11.25" customHeight="1">
      <c r="A14" s="86">
        <v>13</v>
      </c>
      <c r="B14" s="87" t="s">
        <v>162</v>
      </c>
      <c r="C14" s="71">
        <v>617792</v>
      </c>
      <c r="D14" s="71">
        <v>347067</v>
      </c>
      <c r="E14" s="71">
        <v>1298085</v>
      </c>
      <c r="F14" s="72">
        <v>34380</v>
      </c>
      <c r="G14" s="2"/>
      <c r="H14" s="2"/>
      <c r="I14" s="2"/>
    </row>
    <row r="15" spans="1:9" ht="11.25" customHeight="1">
      <c r="A15" s="86">
        <v>15</v>
      </c>
      <c r="B15" s="87" t="s">
        <v>171</v>
      </c>
      <c r="C15" s="71">
        <v>1048533</v>
      </c>
      <c r="D15" s="71">
        <v>763360</v>
      </c>
      <c r="E15" s="71">
        <v>286924</v>
      </c>
      <c r="F15" s="72">
        <v>0</v>
      </c>
      <c r="G15" s="2"/>
      <c r="H15" s="2"/>
      <c r="I15" s="2"/>
    </row>
    <row r="16" spans="1:9" ht="11.25" customHeight="1" thickBot="1">
      <c r="A16" s="171" t="s">
        <v>106</v>
      </c>
      <c r="B16" s="172"/>
      <c r="C16" s="74">
        <v>109839437</v>
      </c>
      <c r="D16" s="74">
        <v>108494213</v>
      </c>
      <c r="E16" s="74">
        <v>148265112</v>
      </c>
      <c r="F16" s="75">
        <v>58296264</v>
      </c>
      <c r="G16" s="2"/>
      <c r="H16" s="2"/>
      <c r="I16" s="2"/>
    </row>
    <row r="17" spans="1:9" ht="15">
      <c r="A17" s="76"/>
      <c r="B17" s="76"/>
      <c r="C17" s="76"/>
      <c r="D17" s="76"/>
      <c r="E17" s="76"/>
      <c r="F17" s="76"/>
      <c r="G17" s="2"/>
      <c r="H17" s="2"/>
      <c r="I17" s="2"/>
    </row>
    <row r="18" spans="1:9" ht="15.75" thickBot="1">
      <c r="A18" s="66"/>
      <c r="B18" s="66"/>
      <c r="C18" s="76"/>
      <c r="D18" s="76"/>
      <c r="E18" s="66"/>
      <c r="F18" s="67" t="s">
        <v>96</v>
      </c>
      <c r="G18" s="2"/>
      <c r="H18" s="2"/>
      <c r="I18" s="2"/>
    </row>
    <row r="19" spans="1:9" ht="15">
      <c r="A19" s="168" t="s">
        <v>107</v>
      </c>
      <c r="B19" s="169"/>
      <c r="C19" s="169"/>
      <c r="D19" s="169"/>
      <c r="E19" s="169"/>
      <c r="F19" s="170"/>
      <c r="G19" s="2"/>
      <c r="H19" s="2"/>
      <c r="I19" s="2"/>
    </row>
    <row r="20" spans="1:10" ht="15">
      <c r="A20" s="158" t="s">
        <v>108</v>
      </c>
      <c r="B20" s="159" t="s">
        <v>99</v>
      </c>
      <c r="C20" s="160">
        <v>2020</v>
      </c>
      <c r="D20" s="160"/>
      <c r="E20" s="160">
        <v>2021</v>
      </c>
      <c r="F20" s="161"/>
      <c r="G20" s="2"/>
      <c r="H20" s="2"/>
      <c r="I20" s="2"/>
      <c r="J20" s="1" t="s">
        <v>163</v>
      </c>
    </row>
    <row r="21" spans="1:11" ht="15.75" customHeight="1">
      <c r="A21" s="158"/>
      <c r="B21" s="159"/>
      <c r="C21" s="162" t="s">
        <v>152</v>
      </c>
      <c r="D21" s="162" t="s">
        <v>109</v>
      </c>
      <c r="E21" s="162" t="s">
        <v>152</v>
      </c>
      <c r="F21" s="164" t="s">
        <v>109</v>
      </c>
      <c r="G21" s="2"/>
      <c r="H21" s="2"/>
      <c r="I21" s="2"/>
      <c r="J21" s="2">
        <f>SUM(E31+E59+E76+E89+E110+E154+E166+E176+E185+E202+E119+E128+E137+E146)</f>
        <v>148265112</v>
      </c>
      <c r="K21" s="2">
        <f>SUM(F31+F59+F76+F89+F110+F154+F166+F176+F185+F202+F119+F128+F137+F146)</f>
        <v>58296264</v>
      </c>
    </row>
    <row r="22" spans="1:11" ht="47.25" customHeight="1">
      <c r="A22" s="158"/>
      <c r="B22" s="159"/>
      <c r="C22" s="163"/>
      <c r="D22" s="163"/>
      <c r="E22" s="163"/>
      <c r="F22" s="165"/>
      <c r="G22" s="2"/>
      <c r="H22" s="2"/>
      <c r="I22" s="2"/>
      <c r="J22" s="2">
        <f>SUM(E16-J21)</f>
        <v>0</v>
      </c>
      <c r="K22" s="95">
        <f>SUM(F16-K21)</f>
        <v>0</v>
      </c>
    </row>
    <row r="23" spans="1:9" ht="12.75" customHeight="1">
      <c r="A23" s="85">
        <v>791</v>
      </c>
      <c r="B23" s="87" t="s">
        <v>156</v>
      </c>
      <c r="C23" s="71">
        <v>44079924</v>
      </c>
      <c r="D23" s="71">
        <v>44030010</v>
      </c>
      <c r="E23" s="71">
        <v>77152467</v>
      </c>
      <c r="F23" s="72">
        <v>20299315</v>
      </c>
      <c r="G23" s="2"/>
      <c r="H23" s="2"/>
      <c r="I23" s="2"/>
    </row>
    <row r="24" spans="1:11" s="105" customFormat="1" ht="12.75" customHeight="1" hidden="1">
      <c r="A24" s="85">
        <v>732</v>
      </c>
      <c r="B24" s="87" t="s">
        <v>110</v>
      </c>
      <c r="C24" s="71"/>
      <c r="D24" s="71"/>
      <c r="E24" s="118"/>
      <c r="F24" s="73"/>
      <c r="G24" s="2"/>
      <c r="H24" s="2"/>
      <c r="I24" s="103"/>
      <c r="J24" s="104"/>
      <c r="K24" s="104"/>
    </row>
    <row r="25" spans="1:9" ht="12.75" customHeight="1">
      <c r="A25" s="85">
        <v>742</v>
      </c>
      <c r="B25" s="89" t="s">
        <v>111</v>
      </c>
      <c r="C25" s="71">
        <v>308024</v>
      </c>
      <c r="D25" s="71">
        <v>337943</v>
      </c>
      <c r="E25" s="71">
        <v>353105</v>
      </c>
      <c r="F25" s="72">
        <v>207057</v>
      </c>
      <c r="G25" s="2"/>
      <c r="H25" s="2"/>
      <c r="I25" s="2"/>
    </row>
    <row r="26" spans="1:11" ht="12.75" customHeight="1">
      <c r="A26" s="85">
        <v>744</v>
      </c>
      <c r="B26" s="87" t="s">
        <v>104</v>
      </c>
      <c r="C26" s="71">
        <v>10670</v>
      </c>
      <c r="D26" s="71">
        <v>10497</v>
      </c>
      <c r="E26" s="71">
        <v>15273</v>
      </c>
      <c r="F26" s="72">
        <v>900</v>
      </c>
      <c r="G26" s="2"/>
      <c r="H26" s="2"/>
      <c r="I26" s="2"/>
      <c r="K26" s="2"/>
    </row>
    <row r="27" spans="1:10" ht="12.75" customHeight="1">
      <c r="A27" s="85">
        <v>811</v>
      </c>
      <c r="B27" s="87" t="s">
        <v>112</v>
      </c>
      <c r="C27" s="71">
        <v>680000</v>
      </c>
      <c r="D27" s="71">
        <v>1078032</v>
      </c>
      <c r="E27" s="71">
        <v>260000</v>
      </c>
      <c r="F27" s="72">
        <v>368215</v>
      </c>
      <c r="G27" s="2"/>
      <c r="H27" s="2"/>
      <c r="I27" s="2"/>
      <c r="J27" s="1" t="s">
        <v>94</v>
      </c>
    </row>
    <row r="28" spans="1:9" ht="12.75" customHeight="1">
      <c r="A28" s="85">
        <v>911</v>
      </c>
      <c r="B28" s="87" t="s">
        <v>160</v>
      </c>
      <c r="C28" s="71">
        <v>8322000</v>
      </c>
      <c r="D28" s="71">
        <v>8336840</v>
      </c>
      <c r="E28" s="71">
        <v>3100000</v>
      </c>
      <c r="F28" s="72">
        <v>2592151</v>
      </c>
      <c r="G28" s="2"/>
      <c r="H28" s="2"/>
      <c r="I28" s="2"/>
    </row>
    <row r="29" spans="1:9" ht="12.75" customHeight="1">
      <c r="A29" s="85"/>
      <c r="B29" s="87" t="s">
        <v>113</v>
      </c>
      <c r="C29" s="71">
        <v>53400618</v>
      </c>
      <c r="D29" s="71">
        <v>53793322</v>
      </c>
      <c r="E29" s="71">
        <v>80880845</v>
      </c>
      <c r="F29" s="72">
        <v>23467638</v>
      </c>
      <c r="G29" s="2"/>
      <c r="H29" s="2"/>
      <c r="I29" s="2"/>
    </row>
    <row r="30" spans="1:9" ht="39.75" customHeight="1">
      <c r="A30" s="88" t="s">
        <v>108</v>
      </c>
      <c r="B30" s="70" t="s">
        <v>99</v>
      </c>
      <c r="C30" s="70" t="s">
        <v>114</v>
      </c>
      <c r="D30" s="70" t="s">
        <v>115</v>
      </c>
      <c r="E30" s="70" t="s">
        <v>114</v>
      </c>
      <c r="F30" s="77" t="s">
        <v>115</v>
      </c>
      <c r="G30" s="2"/>
      <c r="H30" s="2"/>
      <c r="I30" s="2"/>
    </row>
    <row r="31" spans="1:9" ht="12.75" customHeight="1">
      <c r="A31" s="85"/>
      <c r="B31" s="87" t="s">
        <v>116</v>
      </c>
      <c r="C31" s="71">
        <v>54765729</v>
      </c>
      <c r="D31" s="71">
        <v>53741675</v>
      </c>
      <c r="E31" s="71">
        <v>82233508</v>
      </c>
      <c r="F31" s="72">
        <v>22926980</v>
      </c>
      <c r="G31" s="2"/>
      <c r="H31" s="2"/>
      <c r="I31" s="2"/>
    </row>
    <row r="32" spans="1:9" ht="12.75" customHeight="1">
      <c r="A32" s="85">
        <v>411</v>
      </c>
      <c r="B32" s="90" t="s">
        <v>117</v>
      </c>
      <c r="C32" s="78">
        <v>119283</v>
      </c>
      <c r="D32" s="78">
        <v>116662</v>
      </c>
      <c r="E32" s="78">
        <v>31890</v>
      </c>
      <c r="F32" s="79">
        <v>2009</v>
      </c>
      <c r="G32" s="2"/>
      <c r="H32" s="2"/>
      <c r="I32" s="2"/>
    </row>
    <row r="33" spans="1:9" ht="12.75" customHeight="1">
      <c r="A33" s="85">
        <v>412</v>
      </c>
      <c r="B33" s="90" t="s">
        <v>118</v>
      </c>
      <c r="C33" s="78">
        <v>21066</v>
      </c>
      <c r="D33" s="78">
        <v>19157</v>
      </c>
      <c r="E33" s="78">
        <v>5985</v>
      </c>
      <c r="F33" s="79">
        <v>466</v>
      </c>
      <c r="G33" s="2"/>
      <c r="H33" s="2"/>
      <c r="I33" s="2"/>
    </row>
    <row r="34" spans="1:9" ht="12.75" customHeight="1">
      <c r="A34" s="85">
        <v>413</v>
      </c>
      <c r="B34" s="90" t="s">
        <v>119</v>
      </c>
      <c r="C34" s="78">
        <v>148680</v>
      </c>
      <c r="D34" s="78">
        <v>143841</v>
      </c>
      <c r="E34" s="78">
        <v>45680</v>
      </c>
      <c r="F34" s="79">
        <v>872</v>
      </c>
      <c r="G34" s="2"/>
      <c r="H34" s="2"/>
      <c r="I34" s="2"/>
    </row>
    <row r="35" spans="1:9" ht="12.75" customHeight="1">
      <c r="A35" s="85">
        <v>415</v>
      </c>
      <c r="B35" s="90" t="s">
        <v>121</v>
      </c>
      <c r="C35" s="78">
        <v>32245</v>
      </c>
      <c r="D35" s="78">
        <v>28917</v>
      </c>
      <c r="E35" s="78">
        <v>36045</v>
      </c>
      <c r="F35" s="79">
        <v>33339</v>
      </c>
      <c r="G35" s="2"/>
      <c r="H35" s="2"/>
      <c r="I35" s="2"/>
    </row>
    <row r="36" spans="1:9" ht="12.75" customHeight="1">
      <c r="A36" s="85">
        <v>416</v>
      </c>
      <c r="B36" s="90" t="s">
        <v>122</v>
      </c>
      <c r="C36" s="78">
        <v>303000</v>
      </c>
      <c r="D36" s="78">
        <v>286666</v>
      </c>
      <c r="E36" s="78">
        <v>336000</v>
      </c>
      <c r="F36" s="79">
        <v>74926</v>
      </c>
      <c r="G36" s="2"/>
      <c r="H36" s="2"/>
      <c r="I36" s="2"/>
    </row>
    <row r="37" spans="1:9" ht="12.75" customHeight="1">
      <c r="A37" s="85">
        <v>421</v>
      </c>
      <c r="B37" s="90" t="s">
        <v>123</v>
      </c>
      <c r="C37" s="78">
        <v>4214407</v>
      </c>
      <c r="D37" s="78">
        <v>4213742</v>
      </c>
      <c r="E37" s="78">
        <v>3758706</v>
      </c>
      <c r="F37" s="79">
        <v>2098860</v>
      </c>
      <c r="G37" s="2"/>
      <c r="H37" s="2"/>
      <c r="I37" s="2"/>
    </row>
    <row r="38" spans="1:9" ht="12.75" customHeight="1">
      <c r="A38" s="85">
        <v>422</v>
      </c>
      <c r="B38" s="90" t="s">
        <v>124</v>
      </c>
      <c r="C38" s="78">
        <v>1030601</v>
      </c>
      <c r="D38" s="78">
        <v>1022531</v>
      </c>
      <c r="E38" s="78">
        <v>1466253</v>
      </c>
      <c r="F38" s="79">
        <v>787636</v>
      </c>
      <c r="G38" s="2"/>
      <c r="H38" s="2"/>
      <c r="I38" s="2"/>
    </row>
    <row r="39" spans="1:9" ht="12.75" customHeight="1">
      <c r="A39" s="85">
        <v>423</v>
      </c>
      <c r="B39" s="90" t="s">
        <v>125</v>
      </c>
      <c r="C39" s="78">
        <v>868740</v>
      </c>
      <c r="D39" s="78">
        <v>856897</v>
      </c>
      <c r="E39" s="78">
        <v>1157142</v>
      </c>
      <c r="F39" s="79">
        <v>369297</v>
      </c>
      <c r="G39" s="2"/>
      <c r="H39" s="2"/>
      <c r="I39" s="2"/>
    </row>
    <row r="40" spans="1:9" ht="12.75" customHeight="1">
      <c r="A40" s="85">
        <v>424</v>
      </c>
      <c r="B40" s="90" t="s">
        <v>126</v>
      </c>
      <c r="C40" s="78">
        <v>2019871</v>
      </c>
      <c r="D40" s="78">
        <v>2017351</v>
      </c>
      <c r="E40" s="78">
        <v>935420</v>
      </c>
      <c r="F40" s="79">
        <v>399791</v>
      </c>
      <c r="G40" s="2"/>
      <c r="H40" s="2"/>
      <c r="I40" s="2"/>
    </row>
    <row r="41" spans="1:9" ht="12.75" customHeight="1">
      <c r="A41" s="85">
        <v>425</v>
      </c>
      <c r="B41" s="90" t="s">
        <v>127</v>
      </c>
      <c r="C41" s="78">
        <v>2941911</v>
      </c>
      <c r="D41" s="78">
        <v>2926707</v>
      </c>
      <c r="E41" s="78">
        <v>2946573</v>
      </c>
      <c r="F41" s="79">
        <v>691386</v>
      </c>
      <c r="G41" s="2"/>
      <c r="H41" s="2"/>
      <c r="I41" s="2"/>
    </row>
    <row r="42" spans="1:9" ht="12.75" customHeight="1">
      <c r="A42" s="85">
        <v>426</v>
      </c>
      <c r="B42" s="90" t="s">
        <v>128</v>
      </c>
      <c r="C42" s="78">
        <v>6350843</v>
      </c>
      <c r="D42" s="78">
        <v>6345133</v>
      </c>
      <c r="E42" s="78">
        <v>4632004</v>
      </c>
      <c r="F42" s="79">
        <v>1975473</v>
      </c>
      <c r="G42" s="2"/>
      <c r="H42" s="2"/>
      <c r="I42" s="2"/>
    </row>
    <row r="43" spans="1:9" ht="12.75" customHeight="1">
      <c r="A43" s="85">
        <v>462</v>
      </c>
      <c r="B43" s="90" t="s">
        <v>129</v>
      </c>
      <c r="C43" s="78">
        <v>5133</v>
      </c>
      <c r="D43" s="78">
        <v>5133</v>
      </c>
      <c r="E43" s="78">
        <v>5600</v>
      </c>
      <c r="F43" s="79">
        <v>5131</v>
      </c>
      <c r="G43" s="2"/>
      <c r="H43" s="2"/>
      <c r="I43" s="2"/>
    </row>
    <row r="44" spans="1:9" ht="12.75" customHeight="1">
      <c r="A44" s="85">
        <v>472</v>
      </c>
      <c r="B44" s="90" t="s">
        <v>130</v>
      </c>
      <c r="C44" s="78">
        <v>284015</v>
      </c>
      <c r="D44" s="78">
        <v>275298</v>
      </c>
      <c r="E44" s="78">
        <v>315240</v>
      </c>
      <c r="F44" s="79">
        <v>155160</v>
      </c>
      <c r="G44" s="2"/>
      <c r="H44" s="2"/>
      <c r="I44" s="2"/>
    </row>
    <row r="45" spans="1:9" ht="12.75" customHeight="1">
      <c r="A45" s="85">
        <v>481</v>
      </c>
      <c r="B45" s="90" t="s">
        <v>131</v>
      </c>
      <c r="C45" s="78">
        <v>19662</v>
      </c>
      <c r="D45" s="78">
        <v>19657</v>
      </c>
      <c r="E45" s="78">
        <v>30000</v>
      </c>
      <c r="F45" s="79">
        <v>0</v>
      </c>
      <c r="G45" s="2"/>
      <c r="H45" s="2"/>
      <c r="I45" s="2"/>
    </row>
    <row r="46" spans="1:9" ht="12.75" customHeight="1">
      <c r="A46" s="85">
        <v>482</v>
      </c>
      <c r="B46" s="90" t="s">
        <v>132</v>
      </c>
      <c r="C46" s="78">
        <v>14007</v>
      </c>
      <c r="D46" s="78">
        <v>12711</v>
      </c>
      <c r="E46" s="78">
        <v>17860</v>
      </c>
      <c r="F46" s="79">
        <v>3367</v>
      </c>
      <c r="G46" s="2"/>
      <c r="H46" s="2"/>
      <c r="I46" s="2"/>
    </row>
    <row r="47" spans="1:9" ht="26.25">
      <c r="A47" s="85">
        <v>485</v>
      </c>
      <c r="B47" s="90" t="s">
        <v>133</v>
      </c>
      <c r="C47" s="78">
        <v>2024391</v>
      </c>
      <c r="D47" s="78">
        <v>2024143</v>
      </c>
      <c r="E47" s="78">
        <v>847670</v>
      </c>
      <c r="F47" s="79">
        <v>468910</v>
      </c>
      <c r="G47" s="2"/>
      <c r="H47" s="2"/>
      <c r="I47" s="2"/>
    </row>
    <row r="48" spans="1:9" ht="12.75" customHeight="1">
      <c r="A48" s="85">
        <v>511</v>
      </c>
      <c r="B48" s="90" t="s">
        <v>134</v>
      </c>
      <c r="C48" s="78">
        <v>5293121</v>
      </c>
      <c r="D48" s="78">
        <v>4701946</v>
      </c>
      <c r="E48" s="78">
        <v>5394713</v>
      </c>
      <c r="F48" s="79">
        <v>2585285</v>
      </c>
      <c r="G48" s="2"/>
      <c r="H48" s="2"/>
      <c r="I48" s="2"/>
    </row>
    <row r="49" spans="1:9" ht="12.75" customHeight="1">
      <c r="A49" s="85">
        <v>512</v>
      </c>
      <c r="B49" s="90" t="s">
        <v>135</v>
      </c>
      <c r="C49" s="78">
        <v>29019017</v>
      </c>
      <c r="D49" s="78">
        <v>28676237</v>
      </c>
      <c r="E49" s="78">
        <v>60201546</v>
      </c>
      <c r="F49" s="79">
        <v>13274409</v>
      </c>
      <c r="G49" s="2"/>
      <c r="H49" s="2"/>
      <c r="I49" s="2"/>
    </row>
    <row r="50" spans="1:9" ht="12.75" customHeight="1">
      <c r="A50" s="85">
        <v>515</v>
      </c>
      <c r="B50" s="90" t="s">
        <v>136</v>
      </c>
      <c r="C50" s="78">
        <v>45736</v>
      </c>
      <c r="D50" s="78">
        <v>44383</v>
      </c>
      <c r="E50" s="78">
        <v>69181</v>
      </c>
      <c r="F50" s="79">
        <v>663</v>
      </c>
      <c r="G50" s="2"/>
      <c r="H50" s="2"/>
      <c r="I50" s="2"/>
    </row>
    <row r="51" spans="1:9" ht="12.75" customHeight="1" thickBot="1">
      <c r="A51" s="91">
        <v>541</v>
      </c>
      <c r="B51" s="92" t="s">
        <v>137</v>
      </c>
      <c r="C51" s="82">
        <v>10000</v>
      </c>
      <c r="D51" s="80">
        <v>4563</v>
      </c>
      <c r="E51" s="82"/>
      <c r="F51" s="83"/>
      <c r="G51" s="2"/>
      <c r="H51" s="2"/>
      <c r="I51" s="2"/>
    </row>
    <row r="52" spans="1:9" ht="12.75" customHeight="1">
      <c r="A52" s="168" t="s">
        <v>138</v>
      </c>
      <c r="B52" s="169"/>
      <c r="C52" s="169"/>
      <c r="D52" s="169"/>
      <c r="E52" s="169"/>
      <c r="F52" s="170"/>
      <c r="G52" s="2"/>
      <c r="H52" s="2"/>
      <c r="I52" s="2"/>
    </row>
    <row r="53" spans="1:9" ht="15">
      <c r="A53" s="158" t="s">
        <v>108</v>
      </c>
      <c r="B53" s="159" t="s">
        <v>99</v>
      </c>
      <c r="C53" s="160">
        <v>2020</v>
      </c>
      <c r="D53" s="160"/>
      <c r="E53" s="160">
        <v>2021</v>
      </c>
      <c r="F53" s="161"/>
      <c r="G53" s="2"/>
      <c r="H53" s="2"/>
      <c r="I53" s="2"/>
    </row>
    <row r="54" spans="1:9" ht="15.75" customHeight="1">
      <c r="A54" s="158"/>
      <c r="B54" s="159"/>
      <c r="C54" s="162" t="s">
        <v>152</v>
      </c>
      <c r="D54" s="162" t="s">
        <v>109</v>
      </c>
      <c r="E54" s="162" t="s">
        <v>152</v>
      </c>
      <c r="F54" s="164" t="s">
        <v>109</v>
      </c>
      <c r="G54" s="2"/>
      <c r="H54" s="2"/>
      <c r="I54" s="2"/>
    </row>
    <row r="55" spans="1:9" ht="39" customHeight="1">
      <c r="A55" s="158"/>
      <c r="B55" s="159"/>
      <c r="C55" s="163"/>
      <c r="D55" s="163"/>
      <c r="E55" s="163"/>
      <c r="F55" s="165"/>
      <c r="G55" s="2"/>
      <c r="H55" s="2"/>
      <c r="I55" s="2"/>
    </row>
    <row r="56" spans="1:9" ht="12.75" customHeight="1">
      <c r="A56" s="85">
        <v>791</v>
      </c>
      <c r="B56" s="87" t="s">
        <v>156</v>
      </c>
      <c r="C56" s="71">
        <v>1239292</v>
      </c>
      <c r="D56" s="71">
        <v>1199863</v>
      </c>
      <c r="E56" s="5">
        <v>1484598</v>
      </c>
      <c r="F56" s="8">
        <v>639370</v>
      </c>
      <c r="G56" s="2"/>
      <c r="H56" s="2"/>
      <c r="I56" s="2"/>
    </row>
    <row r="57" spans="1:9" ht="12.75" customHeight="1">
      <c r="A57" s="85"/>
      <c r="B57" s="87" t="s">
        <v>113</v>
      </c>
      <c r="C57" s="71">
        <v>1239292</v>
      </c>
      <c r="D57" s="71">
        <v>1199863</v>
      </c>
      <c r="E57" s="5">
        <v>1484598</v>
      </c>
      <c r="F57" s="8">
        <v>639370</v>
      </c>
      <c r="G57" s="2"/>
      <c r="H57" s="2"/>
      <c r="I57" s="2"/>
    </row>
    <row r="58" spans="1:9" ht="40.5" customHeight="1">
      <c r="A58" s="88" t="s">
        <v>108</v>
      </c>
      <c r="B58" s="70" t="s">
        <v>99</v>
      </c>
      <c r="C58" s="70" t="s">
        <v>114</v>
      </c>
      <c r="D58" s="70" t="s">
        <v>115</v>
      </c>
      <c r="E58" s="70" t="s">
        <v>114</v>
      </c>
      <c r="F58" s="77" t="s">
        <v>115</v>
      </c>
      <c r="G58" s="2"/>
      <c r="H58" s="2"/>
      <c r="I58" s="2"/>
    </row>
    <row r="59" spans="1:9" ht="12.75" customHeight="1">
      <c r="A59" s="85"/>
      <c r="B59" s="87" t="s">
        <v>116</v>
      </c>
      <c r="C59" s="71">
        <v>1239292</v>
      </c>
      <c r="D59" s="71">
        <v>1199863</v>
      </c>
      <c r="E59" s="5">
        <v>1484598</v>
      </c>
      <c r="F59" s="8">
        <v>639370</v>
      </c>
      <c r="G59" s="2"/>
      <c r="H59" s="2"/>
      <c r="I59" s="2"/>
    </row>
    <row r="60" spans="1:9" ht="12.75" customHeight="1">
      <c r="A60" s="85">
        <v>413</v>
      </c>
      <c r="B60" s="90" t="s">
        <v>119</v>
      </c>
      <c r="C60" s="78">
        <v>7466</v>
      </c>
      <c r="D60" s="78">
        <v>7309</v>
      </c>
      <c r="E60" s="34">
        <v>7466</v>
      </c>
      <c r="F60" s="35">
        <v>493</v>
      </c>
      <c r="G60" s="2"/>
      <c r="H60" s="2"/>
      <c r="I60" s="2"/>
    </row>
    <row r="61" spans="1:9" ht="12.75" customHeight="1">
      <c r="A61" s="85">
        <v>421</v>
      </c>
      <c r="B61" s="90" t="s">
        <v>123</v>
      </c>
      <c r="C61" s="78">
        <v>8028</v>
      </c>
      <c r="D61" s="78">
        <v>7460</v>
      </c>
      <c r="E61" s="34">
        <v>12460</v>
      </c>
      <c r="F61" s="35">
        <v>4556</v>
      </c>
      <c r="G61" s="2"/>
      <c r="H61" s="2"/>
      <c r="I61" s="2"/>
    </row>
    <row r="62" spans="1:9" ht="12.75" customHeight="1">
      <c r="A62" s="85">
        <v>422</v>
      </c>
      <c r="B62" s="90" t="s">
        <v>124</v>
      </c>
      <c r="C62" s="78">
        <v>47321</v>
      </c>
      <c r="D62" s="78">
        <v>47284</v>
      </c>
      <c r="E62" s="34">
        <v>97633</v>
      </c>
      <c r="F62" s="35">
        <v>20455</v>
      </c>
      <c r="G62" s="2"/>
      <c r="H62" s="2"/>
      <c r="I62" s="2"/>
    </row>
    <row r="63" spans="1:9" ht="12.75" customHeight="1">
      <c r="A63" s="85">
        <v>423</v>
      </c>
      <c r="B63" s="90" t="s">
        <v>125</v>
      </c>
      <c r="C63" s="78">
        <v>1608</v>
      </c>
      <c r="D63" s="78">
        <v>1033</v>
      </c>
      <c r="E63" s="34">
        <v>4994</v>
      </c>
      <c r="F63" s="35">
        <v>183</v>
      </c>
      <c r="G63" s="2"/>
      <c r="H63" s="2"/>
      <c r="I63" s="2"/>
    </row>
    <row r="64" spans="1:9" ht="12.75" customHeight="1">
      <c r="A64" s="85">
        <v>424</v>
      </c>
      <c r="B64" s="90" t="s">
        <v>126</v>
      </c>
      <c r="C64" s="78">
        <v>875536</v>
      </c>
      <c r="D64" s="78">
        <v>863563</v>
      </c>
      <c r="E64" s="34">
        <v>926668</v>
      </c>
      <c r="F64" s="35">
        <v>564650</v>
      </c>
      <c r="G64" s="2"/>
      <c r="H64" s="2"/>
      <c r="I64" s="2"/>
    </row>
    <row r="65" spans="1:9" ht="12.75" customHeight="1">
      <c r="A65" s="85">
        <v>425</v>
      </c>
      <c r="B65" s="90" t="s">
        <v>127</v>
      </c>
      <c r="C65" s="78">
        <v>56783</v>
      </c>
      <c r="D65" s="78">
        <v>54855</v>
      </c>
      <c r="E65" s="34">
        <v>153504</v>
      </c>
      <c r="F65" s="35">
        <v>2932</v>
      </c>
      <c r="G65" s="2"/>
      <c r="H65" s="2"/>
      <c r="I65" s="2"/>
    </row>
    <row r="66" spans="1:9" ht="12.75" customHeight="1">
      <c r="A66" s="85">
        <v>426</v>
      </c>
      <c r="B66" s="90" t="s">
        <v>128</v>
      </c>
      <c r="C66" s="78">
        <v>215265</v>
      </c>
      <c r="D66" s="78">
        <v>196612</v>
      </c>
      <c r="E66" s="34">
        <v>214484</v>
      </c>
      <c r="F66" s="35">
        <v>39144</v>
      </c>
      <c r="G66" s="2"/>
      <c r="H66" s="2"/>
      <c r="I66" s="2"/>
    </row>
    <row r="67" spans="1:9" ht="12.75" customHeight="1">
      <c r="A67" s="85">
        <v>511</v>
      </c>
      <c r="B67" s="90" t="s">
        <v>134</v>
      </c>
      <c r="C67" s="110">
        <v>0</v>
      </c>
      <c r="D67" s="110">
        <v>0</v>
      </c>
      <c r="E67" s="34">
        <v>8975</v>
      </c>
      <c r="F67" s="35">
        <v>0</v>
      </c>
      <c r="G67" s="2"/>
      <c r="H67" s="2"/>
      <c r="I67" s="2"/>
    </row>
    <row r="68" spans="1:9" ht="12.75" customHeight="1" thickBot="1">
      <c r="A68" s="91">
        <v>512</v>
      </c>
      <c r="B68" s="92" t="s">
        <v>135</v>
      </c>
      <c r="C68" s="81">
        <v>27285</v>
      </c>
      <c r="D68" s="81">
        <v>21747</v>
      </c>
      <c r="E68" s="46">
        <v>58414</v>
      </c>
      <c r="F68" s="48">
        <v>6957</v>
      </c>
      <c r="G68" s="2"/>
      <c r="H68" s="2"/>
      <c r="I68" s="2"/>
    </row>
    <row r="69" spans="1:9" ht="12.75" customHeight="1">
      <c r="A69" s="168" t="s">
        <v>139</v>
      </c>
      <c r="B69" s="169"/>
      <c r="C69" s="169"/>
      <c r="D69" s="169"/>
      <c r="E69" s="169"/>
      <c r="F69" s="170"/>
      <c r="G69" s="2"/>
      <c r="H69" s="2"/>
      <c r="I69" s="2"/>
    </row>
    <row r="70" spans="1:9" ht="15">
      <c r="A70" s="158" t="s">
        <v>108</v>
      </c>
      <c r="B70" s="159" t="s">
        <v>99</v>
      </c>
      <c r="C70" s="160">
        <v>2020</v>
      </c>
      <c r="D70" s="160"/>
      <c r="E70" s="160">
        <v>2021</v>
      </c>
      <c r="F70" s="161"/>
      <c r="G70" s="2"/>
      <c r="H70" s="2"/>
      <c r="I70" s="2"/>
    </row>
    <row r="71" spans="1:9" ht="15.75" customHeight="1">
      <c r="A71" s="158"/>
      <c r="B71" s="159"/>
      <c r="C71" s="162" t="s">
        <v>152</v>
      </c>
      <c r="D71" s="162" t="s">
        <v>109</v>
      </c>
      <c r="E71" s="162" t="s">
        <v>152</v>
      </c>
      <c r="F71" s="164" t="s">
        <v>109</v>
      </c>
      <c r="G71" s="2"/>
      <c r="H71" s="2"/>
      <c r="I71" s="2"/>
    </row>
    <row r="72" spans="1:9" ht="39" customHeight="1">
      <c r="A72" s="158"/>
      <c r="B72" s="159"/>
      <c r="C72" s="163"/>
      <c r="D72" s="163"/>
      <c r="E72" s="163"/>
      <c r="F72" s="165"/>
      <c r="G72" s="2"/>
      <c r="H72" s="2"/>
      <c r="I72" s="2"/>
    </row>
    <row r="73" spans="1:9" ht="12.75" customHeight="1">
      <c r="A73" s="85">
        <v>791</v>
      </c>
      <c r="B73" s="87" t="s">
        <v>156</v>
      </c>
      <c r="C73" s="5">
        <v>43750418</v>
      </c>
      <c r="D73" s="5">
        <v>43687781</v>
      </c>
      <c r="E73" s="42">
        <v>47997412</v>
      </c>
      <c r="F73" s="8">
        <v>23471375</v>
      </c>
      <c r="G73" s="2"/>
      <c r="H73" s="2"/>
      <c r="I73" s="2"/>
    </row>
    <row r="74" spans="1:9" ht="12.75" customHeight="1">
      <c r="A74" s="85"/>
      <c r="B74" s="87" t="s">
        <v>113</v>
      </c>
      <c r="C74" s="5">
        <v>43750418</v>
      </c>
      <c r="D74" s="5">
        <v>43687781</v>
      </c>
      <c r="E74" s="42">
        <v>47997412</v>
      </c>
      <c r="F74" s="8">
        <v>23471375</v>
      </c>
      <c r="G74" s="2"/>
      <c r="H74" s="2"/>
      <c r="I74" s="2"/>
    </row>
    <row r="75" spans="1:9" ht="52.5">
      <c r="A75" s="88" t="s">
        <v>108</v>
      </c>
      <c r="B75" s="70" t="s">
        <v>99</v>
      </c>
      <c r="C75" s="70" t="s">
        <v>114</v>
      </c>
      <c r="D75" s="70" t="s">
        <v>115</v>
      </c>
      <c r="E75" s="70" t="s">
        <v>114</v>
      </c>
      <c r="F75" s="77" t="s">
        <v>115</v>
      </c>
      <c r="G75" s="2"/>
      <c r="H75" s="2"/>
      <c r="I75" s="2"/>
    </row>
    <row r="76" spans="1:9" ht="12.75" customHeight="1">
      <c r="A76" s="85"/>
      <c r="B76" s="87" t="s">
        <v>116</v>
      </c>
      <c r="C76" s="71">
        <v>43750418</v>
      </c>
      <c r="D76" s="71">
        <v>43687781</v>
      </c>
      <c r="E76" s="5">
        <v>47997412</v>
      </c>
      <c r="F76" s="8">
        <v>23471375</v>
      </c>
      <c r="G76" s="2"/>
      <c r="H76" s="2"/>
      <c r="I76" s="2"/>
    </row>
    <row r="77" spans="1:9" ht="12.75" customHeight="1">
      <c r="A77" s="85">
        <v>411</v>
      </c>
      <c r="B77" s="90" t="s">
        <v>117</v>
      </c>
      <c r="C77" s="78">
        <v>31413356</v>
      </c>
      <c r="D77" s="78">
        <v>31392313</v>
      </c>
      <c r="E77" s="34">
        <v>35482412</v>
      </c>
      <c r="F77" s="35">
        <v>16975446</v>
      </c>
      <c r="G77" s="2"/>
      <c r="H77" s="2"/>
      <c r="I77" s="2"/>
    </row>
    <row r="78" spans="1:9" ht="12.75" customHeight="1">
      <c r="A78" s="85">
        <v>412</v>
      </c>
      <c r="B78" s="90" t="s">
        <v>118</v>
      </c>
      <c r="C78" s="78">
        <v>6653820</v>
      </c>
      <c r="D78" s="78">
        <v>6645677</v>
      </c>
      <c r="E78" s="34">
        <v>7585813</v>
      </c>
      <c r="F78" s="35">
        <v>3591123</v>
      </c>
      <c r="G78" s="2"/>
      <c r="H78" s="2"/>
      <c r="I78" s="2"/>
    </row>
    <row r="79" spans="1:9" ht="12.75" customHeight="1">
      <c r="A79" s="85">
        <v>414</v>
      </c>
      <c r="B79" s="90" t="s">
        <v>120</v>
      </c>
      <c r="C79" s="78">
        <v>434500</v>
      </c>
      <c r="D79" s="78">
        <v>424097</v>
      </c>
      <c r="E79" s="34">
        <v>400000</v>
      </c>
      <c r="F79" s="35">
        <v>197247</v>
      </c>
      <c r="G79" s="2"/>
      <c r="H79" s="2"/>
      <c r="I79" s="2"/>
    </row>
    <row r="80" spans="1:9" ht="12.75" customHeight="1">
      <c r="A80" s="85">
        <v>415</v>
      </c>
      <c r="B80" s="90" t="s">
        <v>140</v>
      </c>
      <c r="C80" s="78">
        <v>4808742</v>
      </c>
      <c r="D80" s="78">
        <v>4791940</v>
      </c>
      <c r="E80" s="34">
        <v>4089187</v>
      </c>
      <c r="F80" s="35">
        <v>2488117</v>
      </c>
      <c r="G80" s="2"/>
      <c r="H80" s="2"/>
      <c r="I80" s="2"/>
    </row>
    <row r="81" spans="1:9" ht="12.75" customHeight="1" thickBot="1">
      <c r="A81" s="85">
        <v>464</v>
      </c>
      <c r="B81" s="90" t="s">
        <v>141</v>
      </c>
      <c r="C81" s="78">
        <v>440000</v>
      </c>
      <c r="D81" s="78">
        <v>433754</v>
      </c>
      <c r="E81" s="34">
        <v>440000</v>
      </c>
      <c r="F81" s="35">
        <v>219442</v>
      </c>
      <c r="G81" s="2"/>
      <c r="H81" s="2"/>
      <c r="I81" s="2"/>
    </row>
    <row r="82" spans="1:9" ht="15">
      <c r="A82" s="152" t="s">
        <v>167</v>
      </c>
      <c r="B82" s="153"/>
      <c r="C82" s="153"/>
      <c r="D82" s="153"/>
      <c r="E82" s="153"/>
      <c r="F82" s="154"/>
      <c r="G82" s="2"/>
      <c r="H82" s="2"/>
      <c r="I82" s="2"/>
    </row>
    <row r="83" spans="1:9" ht="15">
      <c r="A83" s="122" t="s">
        <v>20</v>
      </c>
      <c r="B83" s="124" t="s">
        <v>8</v>
      </c>
      <c r="C83" s="126">
        <v>2020</v>
      </c>
      <c r="D83" s="126"/>
      <c r="E83" s="127">
        <v>2021</v>
      </c>
      <c r="F83" s="128"/>
      <c r="G83" s="2"/>
      <c r="H83" s="2"/>
      <c r="I83" s="2"/>
    </row>
    <row r="84" spans="1:9" ht="54.75" customHeight="1">
      <c r="A84" s="123"/>
      <c r="B84" s="125"/>
      <c r="C84" s="3" t="s">
        <v>152</v>
      </c>
      <c r="D84" s="3" t="s">
        <v>109</v>
      </c>
      <c r="E84" s="3" t="s">
        <v>152</v>
      </c>
      <c r="F84" s="3" t="s">
        <v>109</v>
      </c>
      <c r="G84" s="2"/>
      <c r="H84" s="2"/>
      <c r="I84" s="2"/>
    </row>
    <row r="85" spans="1:9" ht="12.75" customHeight="1">
      <c r="A85" s="32" t="s">
        <v>10</v>
      </c>
      <c r="B85" s="90" t="s">
        <v>156</v>
      </c>
      <c r="C85" s="34"/>
      <c r="D85" s="34"/>
      <c r="E85" s="34">
        <v>2904700</v>
      </c>
      <c r="F85" s="35">
        <v>887116</v>
      </c>
      <c r="G85" s="2"/>
      <c r="H85" s="2"/>
      <c r="I85" s="2"/>
    </row>
    <row r="86" spans="1:9" ht="12.75" customHeight="1">
      <c r="A86" s="32">
        <v>742</v>
      </c>
      <c r="B86" s="90" t="s">
        <v>111</v>
      </c>
      <c r="C86" s="34"/>
      <c r="D86" s="34"/>
      <c r="E86" s="34">
        <v>2600</v>
      </c>
      <c r="F86" s="35">
        <v>969</v>
      </c>
      <c r="G86" s="2"/>
      <c r="H86" s="2"/>
      <c r="I86" s="2"/>
    </row>
    <row r="87" spans="1:9" ht="12.75" customHeight="1">
      <c r="A87" s="32" t="s">
        <v>11</v>
      </c>
      <c r="B87" s="90" t="s">
        <v>113</v>
      </c>
      <c r="C87" s="34">
        <v>0</v>
      </c>
      <c r="D87" s="34">
        <v>0</v>
      </c>
      <c r="E87" s="34">
        <v>2907300</v>
      </c>
      <c r="F87" s="35">
        <v>888085</v>
      </c>
      <c r="G87" s="2"/>
      <c r="H87" s="2"/>
      <c r="I87" s="2"/>
    </row>
    <row r="88" spans="1:9" ht="52.5">
      <c r="A88" s="9" t="s">
        <v>20</v>
      </c>
      <c r="B88" s="3" t="s">
        <v>8</v>
      </c>
      <c r="C88" s="6" t="s">
        <v>114</v>
      </c>
      <c r="D88" s="6" t="s">
        <v>115</v>
      </c>
      <c r="E88" s="6" t="s">
        <v>114</v>
      </c>
      <c r="F88" s="6" t="s">
        <v>115</v>
      </c>
      <c r="G88" s="2"/>
      <c r="H88" s="2"/>
      <c r="I88" s="2"/>
    </row>
    <row r="89" spans="1:9" ht="12.75" customHeight="1">
      <c r="A89" s="7" t="s">
        <v>11</v>
      </c>
      <c r="B89" s="87" t="s">
        <v>116</v>
      </c>
      <c r="C89" s="5">
        <v>0</v>
      </c>
      <c r="D89" s="5">
        <v>0</v>
      </c>
      <c r="E89" s="5">
        <v>2914414</v>
      </c>
      <c r="F89" s="8">
        <v>887116</v>
      </c>
      <c r="G89" s="2"/>
      <c r="H89" s="2"/>
      <c r="I89" s="2"/>
    </row>
    <row r="90" spans="1:9" ht="12.75" customHeight="1">
      <c r="A90" s="32" t="s">
        <v>24</v>
      </c>
      <c r="B90" s="90" t="s">
        <v>117</v>
      </c>
      <c r="C90" s="34"/>
      <c r="D90" s="34"/>
      <c r="E90" s="34">
        <v>133421</v>
      </c>
      <c r="F90" s="35">
        <v>0</v>
      </c>
      <c r="G90" s="2"/>
      <c r="H90" s="2"/>
      <c r="I90" s="2"/>
    </row>
    <row r="91" spans="1:9" ht="12.75" customHeight="1">
      <c r="A91" s="32" t="s">
        <v>26</v>
      </c>
      <c r="B91" s="90" t="s">
        <v>118</v>
      </c>
      <c r="C91" s="34"/>
      <c r="D91" s="34"/>
      <c r="E91" s="34">
        <v>1092</v>
      </c>
      <c r="F91" s="35">
        <v>305</v>
      </c>
      <c r="G91" s="2"/>
      <c r="H91" s="2"/>
      <c r="I91" s="2"/>
    </row>
    <row r="92" spans="1:9" ht="12.75" customHeight="1">
      <c r="A92" s="32" t="s">
        <v>13</v>
      </c>
      <c r="B92" s="90" t="s">
        <v>123</v>
      </c>
      <c r="C92" s="34"/>
      <c r="D92" s="34"/>
      <c r="E92" s="34">
        <v>570863</v>
      </c>
      <c r="F92" s="35">
        <v>260628</v>
      </c>
      <c r="G92" s="2"/>
      <c r="H92" s="2"/>
      <c r="I92" s="2"/>
    </row>
    <row r="93" spans="1:9" ht="12.75" customHeight="1">
      <c r="A93" s="32" t="s">
        <v>14</v>
      </c>
      <c r="B93" s="90" t="s">
        <v>124</v>
      </c>
      <c r="C93" s="34"/>
      <c r="D93" s="34"/>
      <c r="E93" s="34">
        <v>6700</v>
      </c>
      <c r="F93" s="35">
        <v>2433</v>
      </c>
      <c r="G93" s="2"/>
      <c r="H93" s="2"/>
      <c r="I93" s="2"/>
    </row>
    <row r="94" spans="1:9" ht="12.75" customHeight="1">
      <c r="A94" s="32" t="s">
        <v>15</v>
      </c>
      <c r="B94" s="90" t="s">
        <v>125</v>
      </c>
      <c r="C94" s="34"/>
      <c r="D94" s="34"/>
      <c r="E94" s="34">
        <v>198892</v>
      </c>
      <c r="F94" s="35">
        <v>67899</v>
      </c>
      <c r="G94" s="2"/>
      <c r="H94" s="2"/>
      <c r="I94" s="2"/>
    </row>
    <row r="95" spans="1:9" ht="12.75" customHeight="1">
      <c r="A95" s="85">
        <v>424</v>
      </c>
      <c r="B95" s="90" t="s">
        <v>126</v>
      </c>
      <c r="C95" s="34"/>
      <c r="D95" s="34"/>
      <c r="E95" s="34">
        <v>55400</v>
      </c>
      <c r="F95" s="35">
        <v>16039</v>
      </c>
      <c r="G95" s="2"/>
      <c r="H95" s="2"/>
      <c r="I95" s="2"/>
    </row>
    <row r="96" spans="1:9" ht="12.75" customHeight="1">
      <c r="A96" s="32" t="s">
        <v>17</v>
      </c>
      <c r="B96" s="90" t="s">
        <v>127</v>
      </c>
      <c r="C96" s="34"/>
      <c r="D96" s="34"/>
      <c r="E96" s="34">
        <v>407550</v>
      </c>
      <c r="F96" s="35">
        <v>85166</v>
      </c>
      <c r="G96" s="2"/>
      <c r="H96" s="2"/>
      <c r="I96" s="2"/>
    </row>
    <row r="97" spans="1:9" ht="12.75" customHeight="1">
      <c r="A97" s="32" t="s">
        <v>18</v>
      </c>
      <c r="B97" s="90" t="s">
        <v>128</v>
      </c>
      <c r="C97" s="34"/>
      <c r="D97" s="34"/>
      <c r="E97" s="34">
        <v>1324003</v>
      </c>
      <c r="F97" s="35">
        <v>452280</v>
      </c>
      <c r="G97" s="2"/>
      <c r="H97" s="2"/>
      <c r="I97" s="2"/>
    </row>
    <row r="98" spans="1:9" ht="12.75" customHeight="1">
      <c r="A98" s="32" t="s">
        <v>39</v>
      </c>
      <c r="B98" s="90" t="s">
        <v>130</v>
      </c>
      <c r="C98" s="34"/>
      <c r="D98" s="34"/>
      <c r="E98" s="34">
        <v>2070</v>
      </c>
      <c r="F98" s="35">
        <v>739</v>
      </c>
      <c r="G98" s="2"/>
      <c r="H98" s="2"/>
      <c r="I98" s="2"/>
    </row>
    <row r="99" spans="1:9" ht="12.75" customHeight="1">
      <c r="A99" s="32" t="s">
        <v>19</v>
      </c>
      <c r="B99" s="90" t="s">
        <v>132</v>
      </c>
      <c r="C99" s="34"/>
      <c r="D99" s="34"/>
      <c r="E99" s="34">
        <v>400</v>
      </c>
      <c r="F99" s="35">
        <v>256</v>
      </c>
      <c r="G99" s="2"/>
      <c r="H99" s="2"/>
      <c r="I99" s="2"/>
    </row>
    <row r="100" spans="1:9" ht="12.75" customHeight="1">
      <c r="A100" s="32" t="s">
        <v>45</v>
      </c>
      <c r="B100" s="90" t="s">
        <v>134</v>
      </c>
      <c r="C100" s="34"/>
      <c r="D100" s="34"/>
      <c r="E100" s="34">
        <v>3000</v>
      </c>
      <c r="F100" s="35">
        <v>0</v>
      </c>
      <c r="G100" s="2"/>
      <c r="H100" s="2"/>
      <c r="I100" s="2"/>
    </row>
    <row r="101" spans="1:9" ht="12.75" customHeight="1">
      <c r="A101" s="32" t="s">
        <v>47</v>
      </c>
      <c r="B101" s="90" t="s">
        <v>135</v>
      </c>
      <c r="C101" s="34"/>
      <c r="D101" s="34"/>
      <c r="E101" s="34">
        <v>210315</v>
      </c>
      <c r="F101" s="35">
        <v>1371</v>
      </c>
      <c r="G101" s="2"/>
      <c r="H101" s="2"/>
      <c r="I101" s="2"/>
    </row>
    <row r="102" spans="1:9" ht="12.75" customHeight="1" thickBot="1">
      <c r="A102" s="32" t="s">
        <v>49</v>
      </c>
      <c r="B102" s="90" t="s">
        <v>136</v>
      </c>
      <c r="C102" s="34"/>
      <c r="D102" s="34"/>
      <c r="E102" s="34">
        <v>708</v>
      </c>
      <c r="F102" s="35">
        <v>0</v>
      </c>
      <c r="G102" s="2"/>
      <c r="H102" s="2"/>
      <c r="I102" s="2"/>
    </row>
    <row r="103" spans="1:9" ht="12.75" customHeight="1">
      <c r="A103" s="155" t="s">
        <v>142</v>
      </c>
      <c r="B103" s="156"/>
      <c r="C103" s="156"/>
      <c r="D103" s="156"/>
      <c r="E103" s="156"/>
      <c r="F103" s="157"/>
      <c r="G103" s="2"/>
      <c r="I103" s="2"/>
    </row>
    <row r="104" spans="1:9" ht="15">
      <c r="A104" s="158" t="s">
        <v>108</v>
      </c>
      <c r="B104" s="159" t="s">
        <v>99</v>
      </c>
      <c r="C104" s="160">
        <v>2020</v>
      </c>
      <c r="D104" s="160"/>
      <c r="E104" s="160">
        <v>2021</v>
      </c>
      <c r="F104" s="161"/>
      <c r="G104" s="2"/>
      <c r="H104" s="2"/>
      <c r="I104" s="2"/>
    </row>
    <row r="105" spans="1:9" ht="15.75" customHeight="1">
      <c r="A105" s="158"/>
      <c r="B105" s="159"/>
      <c r="C105" s="162" t="s">
        <v>152</v>
      </c>
      <c r="D105" s="162" t="s">
        <v>109</v>
      </c>
      <c r="E105" s="162" t="s">
        <v>152</v>
      </c>
      <c r="F105" s="164" t="s">
        <v>109</v>
      </c>
      <c r="G105" s="2"/>
      <c r="H105" s="2"/>
      <c r="I105" s="2"/>
    </row>
    <row r="106" spans="1:9" ht="42" customHeight="1">
      <c r="A106" s="158"/>
      <c r="B106" s="159"/>
      <c r="C106" s="163"/>
      <c r="D106" s="163"/>
      <c r="E106" s="163"/>
      <c r="F106" s="165"/>
      <c r="G106" s="2"/>
      <c r="H106" s="2"/>
      <c r="I106" s="2"/>
    </row>
    <row r="107" spans="1:9" ht="12.75" customHeight="1">
      <c r="A107" s="85">
        <v>791</v>
      </c>
      <c r="B107" s="87" t="s">
        <v>156</v>
      </c>
      <c r="C107" s="5">
        <v>238400</v>
      </c>
      <c r="D107" s="5">
        <v>230250</v>
      </c>
      <c r="E107" s="5">
        <v>10000</v>
      </c>
      <c r="F107" s="8">
        <v>0</v>
      </c>
      <c r="G107" s="2"/>
      <c r="H107" s="2"/>
      <c r="I107" s="2"/>
    </row>
    <row r="108" spans="1:9" ht="12.75" customHeight="1">
      <c r="A108" s="85"/>
      <c r="B108" s="87" t="s">
        <v>113</v>
      </c>
      <c r="C108" s="34">
        <f>SUM(C107)</f>
        <v>238400</v>
      </c>
      <c r="D108" s="34">
        <f>SUM(D107)</f>
        <v>230250</v>
      </c>
      <c r="E108" s="34">
        <f>SUM(E107)</f>
        <v>10000</v>
      </c>
      <c r="F108" s="35">
        <f>SUM(F107)</f>
        <v>0</v>
      </c>
      <c r="G108" s="2"/>
      <c r="H108" s="2"/>
      <c r="I108" s="2"/>
    </row>
    <row r="109" spans="1:9" ht="41.25" customHeight="1">
      <c r="A109" s="88" t="s">
        <v>108</v>
      </c>
      <c r="B109" s="70" t="s">
        <v>99</v>
      </c>
      <c r="C109" s="70" t="s">
        <v>114</v>
      </c>
      <c r="D109" s="70" t="s">
        <v>115</v>
      </c>
      <c r="E109" s="70" t="s">
        <v>114</v>
      </c>
      <c r="F109" s="77" t="s">
        <v>115</v>
      </c>
      <c r="G109" s="2"/>
      <c r="H109" s="2"/>
      <c r="I109" s="2"/>
    </row>
    <row r="110" spans="1:9" ht="12.75" customHeight="1">
      <c r="A110" s="85"/>
      <c r="B110" s="87" t="s">
        <v>116</v>
      </c>
      <c r="C110" s="5">
        <v>238400</v>
      </c>
      <c r="D110" s="5">
        <v>230250</v>
      </c>
      <c r="E110" s="5">
        <v>10000</v>
      </c>
      <c r="F110" s="8">
        <v>0</v>
      </c>
      <c r="G110" s="2"/>
      <c r="H110" s="2"/>
      <c r="I110" s="2"/>
    </row>
    <row r="111" spans="1:9" ht="12.75" customHeight="1" thickBot="1">
      <c r="A111" s="91">
        <v>512</v>
      </c>
      <c r="B111" s="92" t="s">
        <v>135</v>
      </c>
      <c r="C111" s="34">
        <f>SUM(C110)</f>
        <v>238400</v>
      </c>
      <c r="D111" s="34">
        <f>SUM(D110)</f>
        <v>230250</v>
      </c>
      <c r="E111" s="34">
        <f>SUM(E110)</f>
        <v>10000</v>
      </c>
      <c r="F111" s="35">
        <f>SUM(F110)</f>
        <v>0</v>
      </c>
      <c r="G111" s="2"/>
      <c r="H111" s="2"/>
      <c r="I111" s="2"/>
    </row>
    <row r="112" spans="1:9" ht="12.75" customHeight="1">
      <c r="A112" s="155" t="s">
        <v>148</v>
      </c>
      <c r="B112" s="156"/>
      <c r="C112" s="156"/>
      <c r="D112" s="156"/>
      <c r="E112" s="156"/>
      <c r="F112" s="157"/>
      <c r="G112" s="2"/>
      <c r="H112" s="2"/>
      <c r="I112" s="2"/>
    </row>
    <row r="113" spans="1:9" ht="12.75" customHeight="1">
      <c r="A113" s="158" t="s">
        <v>108</v>
      </c>
      <c r="B113" s="159" t="s">
        <v>99</v>
      </c>
      <c r="C113" s="160">
        <v>2020</v>
      </c>
      <c r="D113" s="160"/>
      <c r="E113" s="160">
        <v>2021</v>
      </c>
      <c r="F113" s="161"/>
      <c r="G113" s="2"/>
      <c r="H113" s="2"/>
      <c r="I113" s="2"/>
    </row>
    <row r="114" spans="1:9" ht="12.75" customHeight="1">
      <c r="A114" s="158"/>
      <c r="B114" s="159"/>
      <c r="C114" s="162" t="s">
        <v>152</v>
      </c>
      <c r="D114" s="162" t="s">
        <v>109</v>
      </c>
      <c r="E114" s="162" t="s">
        <v>152</v>
      </c>
      <c r="F114" s="164" t="s">
        <v>109</v>
      </c>
      <c r="G114" s="2"/>
      <c r="H114" s="2"/>
      <c r="I114" s="2"/>
    </row>
    <row r="115" spans="1:9" ht="39" customHeight="1">
      <c r="A115" s="158"/>
      <c r="B115" s="159"/>
      <c r="C115" s="163"/>
      <c r="D115" s="163"/>
      <c r="E115" s="163"/>
      <c r="F115" s="165"/>
      <c r="G115" s="2"/>
      <c r="H115" s="2"/>
      <c r="I115" s="2"/>
    </row>
    <row r="116" spans="1:9" ht="12.75" customHeight="1">
      <c r="A116" s="85">
        <v>791</v>
      </c>
      <c r="B116" s="87" t="s">
        <v>156</v>
      </c>
      <c r="C116" s="5">
        <v>7699765</v>
      </c>
      <c r="D116" s="5">
        <v>7699248</v>
      </c>
      <c r="E116" s="5">
        <v>8468558</v>
      </c>
      <c r="F116" s="8">
        <v>6369803</v>
      </c>
      <c r="G116" s="2"/>
      <c r="H116" s="2"/>
      <c r="I116" s="2"/>
    </row>
    <row r="117" spans="1:9" ht="12.75" customHeight="1">
      <c r="A117" s="85"/>
      <c r="B117" s="87" t="s">
        <v>113</v>
      </c>
      <c r="C117" s="5">
        <f>SUM(C116:C116)</f>
        <v>7699765</v>
      </c>
      <c r="D117" s="5">
        <f>SUM(D116:D116)</f>
        <v>7699248</v>
      </c>
      <c r="E117" s="5">
        <v>8468558</v>
      </c>
      <c r="F117" s="8">
        <v>6369803</v>
      </c>
      <c r="G117" s="2"/>
      <c r="H117" s="2"/>
      <c r="I117" s="2"/>
    </row>
    <row r="118" spans="1:9" ht="44.25" customHeight="1">
      <c r="A118" s="88" t="s">
        <v>108</v>
      </c>
      <c r="B118" s="70" t="s">
        <v>99</v>
      </c>
      <c r="C118" s="70" t="s">
        <v>114</v>
      </c>
      <c r="D118" s="70" t="s">
        <v>115</v>
      </c>
      <c r="E118" s="70" t="s">
        <v>114</v>
      </c>
      <c r="F118" s="77" t="s">
        <v>115</v>
      </c>
      <c r="G118" s="2"/>
      <c r="H118" s="2"/>
      <c r="I118" s="2"/>
    </row>
    <row r="119" spans="1:9" ht="12.75" customHeight="1">
      <c r="A119" s="85"/>
      <c r="B119" s="87" t="s">
        <v>116</v>
      </c>
      <c r="C119" s="5">
        <v>7699765</v>
      </c>
      <c r="D119" s="5">
        <v>7699248</v>
      </c>
      <c r="E119" s="5">
        <v>8468558</v>
      </c>
      <c r="F119" s="8">
        <v>6369803</v>
      </c>
      <c r="G119" s="2"/>
      <c r="H119" s="2"/>
      <c r="I119" s="2"/>
    </row>
    <row r="120" spans="1:9" ht="12.75" customHeight="1" thickBot="1">
      <c r="A120" s="91">
        <v>512</v>
      </c>
      <c r="B120" s="92" t="s">
        <v>135</v>
      </c>
      <c r="C120" s="5">
        <f>SUM(C119:C119)</f>
        <v>7699765</v>
      </c>
      <c r="D120" s="5">
        <f>SUM(D119:D119)</f>
        <v>7699248</v>
      </c>
      <c r="E120" s="5">
        <v>8468558</v>
      </c>
      <c r="F120" s="8">
        <v>6369803</v>
      </c>
      <c r="G120" s="2"/>
      <c r="H120" s="2"/>
      <c r="I120" s="2"/>
    </row>
    <row r="121" spans="1:9" ht="12.75" customHeight="1">
      <c r="A121" s="155" t="s">
        <v>149</v>
      </c>
      <c r="B121" s="156"/>
      <c r="C121" s="156"/>
      <c r="D121" s="156"/>
      <c r="E121" s="156"/>
      <c r="F121" s="157"/>
      <c r="G121" s="2"/>
      <c r="H121" s="2"/>
      <c r="I121" s="2"/>
    </row>
    <row r="122" spans="1:9" ht="12.75" customHeight="1">
      <c r="A122" s="158" t="s">
        <v>108</v>
      </c>
      <c r="B122" s="159" t="s">
        <v>99</v>
      </c>
      <c r="C122" s="160">
        <v>2020</v>
      </c>
      <c r="D122" s="160"/>
      <c r="E122" s="160">
        <v>2021</v>
      </c>
      <c r="F122" s="161"/>
      <c r="G122" s="2"/>
      <c r="H122" s="2"/>
      <c r="I122" s="2"/>
    </row>
    <row r="123" spans="1:9" ht="12.75" customHeight="1">
      <c r="A123" s="158"/>
      <c r="B123" s="159"/>
      <c r="C123" s="162" t="s">
        <v>152</v>
      </c>
      <c r="D123" s="162" t="s">
        <v>109</v>
      </c>
      <c r="E123" s="162" t="s">
        <v>152</v>
      </c>
      <c r="F123" s="164" t="s">
        <v>109</v>
      </c>
      <c r="G123" s="2"/>
      <c r="H123" s="2"/>
      <c r="I123" s="2"/>
    </row>
    <row r="124" spans="1:9" ht="39" customHeight="1">
      <c r="A124" s="158"/>
      <c r="B124" s="159"/>
      <c r="C124" s="163"/>
      <c r="D124" s="163"/>
      <c r="E124" s="163"/>
      <c r="F124" s="165"/>
      <c r="G124" s="2"/>
      <c r="H124" s="2"/>
      <c r="I124" s="2"/>
    </row>
    <row r="125" spans="1:9" ht="12.75" customHeight="1">
      <c r="A125" s="85">
        <v>791</v>
      </c>
      <c r="B125" s="87" t="s">
        <v>156</v>
      </c>
      <c r="C125" s="5">
        <v>120000</v>
      </c>
      <c r="D125" s="5">
        <v>119416</v>
      </c>
      <c r="E125" s="5"/>
      <c r="F125" s="8"/>
      <c r="G125" s="2"/>
      <c r="H125" s="2"/>
      <c r="I125" s="2"/>
    </row>
    <row r="126" spans="1:9" ht="12.75" customHeight="1">
      <c r="A126" s="85"/>
      <c r="B126" s="87" t="s">
        <v>113</v>
      </c>
      <c r="C126" s="5">
        <f>SUM(C125)</f>
        <v>120000</v>
      </c>
      <c r="D126" s="5">
        <f>SUM(D125)</f>
        <v>119416</v>
      </c>
      <c r="E126" s="5">
        <f>SUM(E125)</f>
        <v>0</v>
      </c>
      <c r="F126" s="8">
        <f>SUM(F125)</f>
        <v>0</v>
      </c>
      <c r="G126" s="2"/>
      <c r="H126" s="2"/>
      <c r="I126" s="2"/>
    </row>
    <row r="127" spans="1:9" ht="45" customHeight="1">
      <c r="A127" s="88" t="s">
        <v>108</v>
      </c>
      <c r="B127" s="70" t="s">
        <v>99</v>
      </c>
      <c r="C127" s="70" t="s">
        <v>114</v>
      </c>
      <c r="D127" s="70" t="s">
        <v>115</v>
      </c>
      <c r="E127" s="70" t="s">
        <v>114</v>
      </c>
      <c r="F127" s="77" t="s">
        <v>115</v>
      </c>
      <c r="G127" s="2"/>
      <c r="H127" s="2"/>
      <c r="I127" s="2"/>
    </row>
    <row r="128" spans="1:9" ht="12.75" customHeight="1">
      <c r="A128" s="85"/>
      <c r="B128" s="87" t="s">
        <v>116</v>
      </c>
      <c r="C128" s="5">
        <v>120000</v>
      </c>
      <c r="D128" s="5">
        <v>119416</v>
      </c>
      <c r="E128" s="5"/>
      <c r="F128" s="8"/>
      <c r="G128" s="2"/>
      <c r="H128" s="2"/>
      <c r="I128" s="2"/>
    </row>
    <row r="129" spans="1:9" ht="12.75" customHeight="1" thickBot="1">
      <c r="A129" s="91">
        <v>511</v>
      </c>
      <c r="B129" s="92" t="s">
        <v>134</v>
      </c>
      <c r="C129" s="5">
        <f>SUM(C128)</f>
        <v>120000</v>
      </c>
      <c r="D129" s="5">
        <f>SUM(D128)</f>
        <v>119416</v>
      </c>
      <c r="E129" s="5">
        <f>SUM(E128)</f>
        <v>0</v>
      </c>
      <c r="F129" s="8">
        <f>SUM(F128)</f>
        <v>0</v>
      </c>
      <c r="G129" s="2"/>
      <c r="H129" s="2"/>
      <c r="I129" s="2"/>
    </row>
    <row r="130" spans="1:9" ht="12.75" customHeight="1">
      <c r="A130" s="155" t="s">
        <v>169</v>
      </c>
      <c r="B130" s="156"/>
      <c r="C130" s="156"/>
      <c r="D130" s="156"/>
      <c r="E130" s="156"/>
      <c r="F130" s="157"/>
      <c r="G130" s="2"/>
      <c r="H130" s="2"/>
      <c r="I130" s="2"/>
    </row>
    <row r="131" spans="1:9" ht="12.75" customHeight="1">
      <c r="A131" s="158" t="s">
        <v>108</v>
      </c>
      <c r="B131" s="159" t="s">
        <v>99</v>
      </c>
      <c r="C131" s="160">
        <v>2020</v>
      </c>
      <c r="D131" s="160"/>
      <c r="E131" s="160">
        <v>2021</v>
      </c>
      <c r="F131" s="161"/>
      <c r="G131" s="2"/>
      <c r="H131" s="2"/>
      <c r="I131" s="2"/>
    </row>
    <row r="132" spans="1:9" ht="12.75" customHeight="1">
      <c r="A132" s="158"/>
      <c r="B132" s="159"/>
      <c r="C132" s="162" t="s">
        <v>152</v>
      </c>
      <c r="D132" s="162" t="s">
        <v>109</v>
      </c>
      <c r="E132" s="162" t="s">
        <v>152</v>
      </c>
      <c r="F132" s="164" t="s">
        <v>109</v>
      </c>
      <c r="G132" s="2"/>
      <c r="H132" s="2"/>
      <c r="I132" s="2"/>
    </row>
    <row r="133" spans="1:9" ht="46.5" customHeight="1">
      <c r="A133" s="158"/>
      <c r="B133" s="159"/>
      <c r="C133" s="163"/>
      <c r="D133" s="163"/>
      <c r="E133" s="163"/>
      <c r="F133" s="165"/>
      <c r="G133" s="2"/>
      <c r="H133" s="2"/>
      <c r="I133" s="2"/>
    </row>
    <row r="134" spans="1:9" ht="12.75" customHeight="1">
      <c r="A134" s="85">
        <v>791</v>
      </c>
      <c r="B134" s="87" t="s">
        <v>156</v>
      </c>
      <c r="C134" s="5">
        <v>0</v>
      </c>
      <c r="D134" s="5">
        <v>0</v>
      </c>
      <c r="E134" s="42">
        <v>533578</v>
      </c>
      <c r="F134" s="42">
        <v>83505</v>
      </c>
      <c r="G134" s="2"/>
      <c r="H134" s="2"/>
      <c r="I134" s="2"/>
    </row>
    <row r="135" spans="1:9" ht="12.75" customHeight="1">
      <c r="A135" s="85"/>
      <c r="B135" s="87" t="s">
        <v>113</v>
      </c>
      <c r="C135" s="5">
        <f>SUM(C134)</f>
        <v>0</v>
      </c>
      <c r="D135" s="5">
        <f>SUM(D134)</f>
        <v>0</v>
      </c>
      <c r="E135" s="5">
        <v>533578</v>
      </c>
      <c r="F135" s="8">
        <v>83505</v>
      </c>
      <c r="G135" s="2"/>
      <c r="H135" s="2"/>
      <c r="I135" s="2"/>
    </row>
    <row r="136" spans="1:9" ht="39.75" customHeight="1">
      <c r="A136" s="88" t="s">
        <v>108</v>
      </c>
      <c r="B136" s="70" t="s">
        <v>99</v>
      </c>
      <c r="C136" s="70" t="s">
        <v>114</v>
      </c>
      <c r="D136" s="70" t="s">
        <v>115</v>
      </c>
      <c r="E136" s="70" t="s">
        <v>114</v>
      </c>
      <c r="F136" s="77" t="s">
        <v>115</v>
      </c>
      <c r="G136" s="2"/>
      <c r="H136" s="2"/>
      <c r="I136" s="2"/>
    </row>
    <row r="137" spans="1:9" ht="12.75" customHeight="1">
      <c r="A137" s="85"/>
      <c r="B137" s="87" t="s">
        <v>116</v>
      </c>
      <c r="C137" s="5">
        <v>0</v>
      </c>
      <c r="D137" s="5">
        <v>0</v>
      </c>
      <c r="E137" s="42">
        <v>533578</v>
      </c>
      <c r="F137" s="42">
        <v>83505</v>
      </c>
      <c r="G137" s="2"/>
      <c r="H137" s="2"/>
      <c r="I137" s="2"/>
    </row>
    <row r="138" spans="1:9" ht="12.75" customHeight="1" thickBot="1">
      <c r="A138" s="91">
        <v>512</v>
      </c>
      <c r="B138" s="92" t="s">
        <v>135</v>
      </c>
      <c r="C138" s="5">
        <f>SUM(C137)</f>
        <v>0</v>
      </c>
      <c r="D138" s="5">
        <f>SUM(D137)</f>
        <v>0</v>
      </c>
      <c r="E138" s="5">
        <v>533578</v>
      </c>
      <c r="F138" s="8">
        <v>83505</v>
      </c>
      <c r="G138" s="2"/>
      <c r="H138" s="2"/>
      <c r="I138" s="2"/>
    </row>
    <row r="139" spans="1:9" ht="12.75" customHeight="1">
      <c r="A139" s="155" t="s">
        <v>173</v>
      </c>
      <c r="B139" s="156"/>
      <c r="C139" s="156"/>
      <c r="D139" s="156"/>
      <c r="E139" s="156"/>
      <c r="F139" s="157"/>
      <c r="G139" s="2"/>
      <c r="H139" s="2"/>
      <c r="I139" s="2"/>
    </row>
    <row r="140" spans="1:9" ht="12.75" customHeight="1">
      <c r="A140" s="158" t="s">
        <v>108</v>
      </c>
      <c r="B140" s="159" t="s">
        <v>99</v>
      </c>
      <c r="C140" s="160">
        <v>2020</v>
      </c>
      <c r="D140" s="160"/>
      <c r="E140" s="160">
        <v>2021</v>
      </c>
      <c r="F140" s="161"/>
      <c r="G140" s="2"/>
      <c r="H140" s="2"/>
      <c r="I140" s="2"/>
    </row>
    <row r="141" spans="1:9" ht="12.75" customHeight="1">
      <c r="A141" s="158"/>
      <c r="B141" s="159"/>
      <c r="C141" s="162" t="s">
        <v>152</v>
      </c>
      <c r="D141" s="162" t="s">
        <v>109</v>
      </c>
      <c r="E141" s="162" t="s">
        <v>152</v>
      </c>
      <c r="F141" s="164" t="s">
        <v>109</v>
      </c>
      <c r="G141" s="2"/>
      <c r="H141" s="2"/>
      <c r="I141" s="2"/>
    </row>
    <row r="142" spans="1:9" ht="12.75" customHeight="1">
      <c r="A142" s="158"/>
      <c r="B142" s="159"/>
      <c r="C142" s="163"/>
      <c r="D142" s="163"/>
      <c r="E142" s="163"/>
      <c r="F142" s="165"/>
      <c r="G142" s="2"/>
      <c r="H142" s="2"/>
      <c r="I142" s="2"/>
    </row>
    <row r="143" spans="1:9" ht="12.75" customHeight="1">
      <c r="A143" s="85">
        <v>791</v>
      </c>
      <c r="B143" s="87" t="s">
        <v>156</v>
      </c>
      <c r="C143" s="5">
        <v>0</v>
      </c>
      <c r="D143" s="5">
        <v>0</v>
      </c>
      <c r="E143" s="42">
        <v>2450000</v>
      </c>
      <c r="F143" s="42">
        <v>2428718</v>
      </c>
      <c r="G143" s="2"/>
      <c r="H143" s="2"/>
      <c r="I143" s="2"/>
    </row>
    <row r="144" spans="1:9" ht="12.75" customHeight="1">
      <c r="A144" s="85"/>
      <c r="B144" s="87" t="s">
        <v>113</v>
      </c>
      <c r="C144" s="5">
        <f>SUM(C143)</f>
        <v>0</v>
      </c>
      <c r="D144" s="5">
        <f>SUM(D143)</f>
        <v>0</v>
      </c>
      <c r="E144" s="5">
        <v>2450000</v>
      </c>
      <c r="F144" s="8">
        <v>2428718</v>
      </c>
      <c r="G144" s="2"/>
      <c r="H144" s="2"/>
      <c r="I144" s="2"/>
    </row>
    <row r="145" spans="1:9" ht="12.75" customHeight="1">
      <c r="A145" s="88" t="s">
        <v>108</v>
      </c>
      <c r="B145" s="70" t="s">
        <v>99</v>
      </c>
      <c r="C145" s="70" t="s">
        <v>114</v>
      </c>
      <c r="D145" s="70" t="s">
        <v>115</v>
      </c>
      <c r="E145" s="70" t="s">
        <v>114</v>
      </c>
      <c r="F145" s="77" t="s">
        <v>115</v>
      </c>
      <c r="G145" s="2"/>
      <c r="H145" s="2"/>
      <c r="I145" s="2"/>
    </row>
    <row r="146" spans="1:9" ht="12.75" customHeight="1">
      <c r="A146" s="85"/>
      <c r="B146" s="87" t="s">
        <v>116</v>
      </c>
      <c r="C146" s="5">
        <v>0</v>
      </c>
      <c r="D146" s="5">
        <v>0</v>
      </c>
      <c r="E146" s="42">
        <v>2450000</v>
      </c>
      <c r="F146" s="42">
        <v>2428718</v>
      </c>
      <c r="G146" s="2"/>
      <c r="H146" s="2"/>
      <c r="I146" s="2"/>
    </row>
    <row r="147" spans="1:9" ht="12.75" customHeight="1" thickBot="1">
      <c r="A147" s="91">
        <v>511</v>
      </c>
      <c r="B147" s="92" t="s">
        <v>134</v>
      </c>
      <c r="C147" s="5">
        <f>SUM(C146)</f>
        <v>0</v>
      </c>
      <c r="D147" s="5">
        <f>SUM(D146)</f>
        <v>0</v>
      </c>
      <c r="E147" s="5">
        <v>2450000</v>
      </c>
      <c r="F147" s="8">
        <v>2428718</v>
      </c>
      <c r="G147" s="2"/>
      <c r="H147" s="2"/>
      <c r="I147" s="2"/>
    </row>
    <row r="148" spans="1:9" ht="15">
      <c r="A148" s="158" t="s">
        <v>108</v>
      </c>
      <c r="B148" s="159" t="s">
        <v>99</v>
      </c>
      <c r="C148" s="160">
        <v>2020</v>
      </c>
      <c r="D148" s="160"/>
      <c r="E148" s="160">
        <v>2021</v>
      </c>
      <c r="F148" s="161"/>
      <c r="G148" s="2"/>
      <c r="H148" s="2"/>
      <c r="I148" s="2"/>
    </row>
    <row r="149" spans="1:9" ht="15.75" customHeight="1">
      <c r="A149" s="158"/>
      <c r="B149" s="159"/>
      <c r="C149" s="162" t="s">
        <v>152</v>
      </c>
      <c r="D149" s="162" t="s">
        <v>109</v>
      </c>
      <c r="E149" s="162" t="s">
        <v>152</v>
      </c>
      <c r="F149" s="164" t="s">
        <v>109</v>
      </c>
      <c r="G149" s="2"/>
      <c r="H149" s="2"/>
      <c r="I149" s="2"/>
    </row>
    <row r="150" spans="1:9" ht="42.75" customHeight="1">
      <c r="A150" s="158"/>
      <c r="B150" s="159"/>
      <c r="C150" s="163"/>
      <c r="D150" s="163"/>
      <c r="E150" s="163"/>
      <c r="F150" s="165"/>
      <c r="G150" s="2"/>
      <c r="H150" s="2"/>
      <c r="I150" s="2"/>
    </row>
    <row r="151" spans="1:9" ht="12.75" customHeight="1">
      <c r="A151" s="85">
        <v>791</v>
      </c>
      <c r="B151" s="87" t="s">
        <v>156</v>
      </c>
      <c r="C151" s="5">
        <v>10500</v>
      </c>
      <c r="D151" s="5">
        <v>10433</v>
      </c>
      <c r="E151" s="5">
        <v>13500</v>
      </c>
      <c r="F151" s="8">
        <v>155</v>
      </c>
      <c r="G151" s="2"/>
      <c r="H151" s="2"/>
      <c r="I151" s="2"/>
    </row>
    <row r="152" spans="1:9" ht="12.75" customHeight="1">
      <c r="A152" s="85"/>
      <c r="B152" s="87" t="s">
        <v>113</v>
      </c>
      <c r="C152" s="5">
        <f>SUM(C151)</f>
        <v>10500</v>
      </c>
      <c r="D152" s="5">
        <f>SUM(D151)</f>
        <v>10433</v>
      </c>
      <c r="E152" s="5">
        <v>13500</v>
      </c>
      <c r="F152" s="8">
        <v>155</v>
      </c>
      <c r="G152" s="2"/>
      <c r="H152" s="2"/>
      <c r="I152" s="2"/>
    </row>
    <row r="153" spans="1:9" ht="41.25" customHeight="1">
      <c r="A153" s="88" t="s">
        <v>108</v>
      </c>
      <c r="B153" s="70" t="s">
        <v>99</v>
      </c>
      <c r="C153" s="70" t="s">
        <v>114</v>
      </c>
      <c r="D153" s="70" t="s">
        <v>115</v>
      </c>
      <c r="E153" s="70" t="s">
        <v>114</v>
      </c>
      <c r="F153" s="77" t="s">
        <v>115</v>
      </c>
      <c r="G153" s="2"/>
      <c r="H153" s="2"/>
      <c r="I153" s="2"/>
    </row>
    <row r="154" spans="1:9" ht="12.75" customHeight="1">
      <c r="A154" s="85"/>
      <c r="B154" s="87" t="s">
        <v>116</v>
      </c>
      <c r="C154" s="61">
        <f>SUM(C155:C158)</f>
        <v>10500</v>
      </c>
      <c r="D154" s="61">
        <f>SUM(D155:D158)</f>
        <v>10433</v>
      </c>
      <c r="E154" s="61">
        <v>13500</v>
      </c>
      <c r="F154" s="62">
        <v>155</v>
      </c>
      <c r="G154" s="2"/>
      <c r="H154" s="2"/>
      <c r="I154" s="2"/>
    </row>
    <row r="155" spans="1:9" ht="12.75" customHeight="1">
      <c r="A155" s="85">
        <v>421</v>
      </c>
      <c r="B155" s="87" t="s">
        <v>123</v>
      </c>
      <c r="C155" s="5">
        <v>0</v>
      </c>
      <c r="D155" s="5">
        <v>0</v>
      </c>
      <c r="E155" s="5">
        <v>1000</v>
      </c>
      <c r="F155" s="8">
        <v>0</v>
      </c>
      <c r="G155" s="2"/>
      <c r="H155" s="2"/>
      <c r="I155" s="2"/>
    </row>
    <row r="156" spans="1:9" ht="12.75" customHeight="1">
      <c r="A156" s="85">
        <v>422</v>
      </c>
      <c r="B156" s="87" t="s">
        <v>124</v>
      </c>
      <c r="C156" s="5">
        <v>10500</v>
      </c>
      <c r="D156" s="5">
        <v>10433</v>
      </c>
      <c r="E156" s="5">
        <v>10500</v>
      </c>
      <c r="F156" s="8">
        <v>155</v>
      </c>
      <c r="G156" s="2"/>
      <c r="H156" s="2"/>
      <c r="I156" s="2"/>
    </row>
    <row r="157" spans="1:9" ht="12.75" customHeight="1">
      <c r="A157" s="85">
        <v>425</v>
      </c>
      <c r="B157" s="87" t="s">
        <v>127</v>
      </c>
      <c r="C157" s="5">
        <v>0</v>
      </c>
      <c r="D157" s="5">
        <v>0</v>
      </c>
      <c r="E157" s="5">
        <v>1000</v>
      </c>
      <c r="F157" s="8">
        <v>0</v>
      </c>
      <c r="G157" s="2"/>
      <c r="H157" s="2"/>
      <c r="I157" s="2"/>
    </row>
    <row r="158" spans="1:9" ht="12.75" customHeight="1" thickBot="1">
      <c r="A158" s="91">
        <v>426</v>
      </c>
      <c r="B158" s="109" t="s">
        <v>128</v>
      </c>
      <c r="C158" s="63">
        <v>0</v>
      </c>
      <c r="D158" s="63">
        <v>0</v>
      </c>
      <c r="E158" s="63">
        <v>1000</v>
      </c>
      <c r="F158" s="60">
        <v>0</v>
      </c>
      <c r="G158" s="2"/>
      <c r="H158" s="2"/>
      <c r="I158" s="2"/>
    </row>
    <row r="159" spans="1:9" ht="12.75" customHeight="1">
      <c r="A159" s="155" t="s">
        <v>143</v>
      </c>
      <c r="B159" s="156"/>
      <c r="C159" s="156"/>
      <c r="D159" s="156"/>
      <c r="E159" s="156"/>
      <c r="F159" s="157"/>
      <c r="G159" s="2"/>
      <c r="H159" s="2"/>
      <c r="I159" s="2"/>
    </row>
    <row r="160" spans="1:9" ht="15">
      <c r="A160" s="158" t="s">
        <v>108</v>
      </c>
      <c r="B160" s="159" t="s">
        <v>99</v>
      </c>
      <c r="C160" s="160">
        <v>2020</v>
      </c>
      <c r="D160" s="160"/>
      <c r="E160" s="160">
        <v>2021</v>
      </c>
      <c r="F160" s="161"/>
      <c r="G160" s="2"/>
      <c r="H160" s="2"/>
      <c r="I160" s="2"/>
    </row>
    <row r="161" spans="1:9" ht="15.75" customHeight="1">
      <c r="A161" s="158"/>
      <c r="B161" s="159"/>
      <c r="C161" s="162" t="s">
        <v>152</v>
      </c>
      <c r="D161" s="162" t="s">
        <v>109</v>
      </c>
      <c r="E161" s="162" t="s">
        <v>152</v>
      </c>
      <c r="F161" s="164" t="s">
        <v>109</v>
      </c>
      <c r="G161" s="2"/>
      <c r="H161" s="2"/>
      <c r="I161" s="2"/>
    </row>
    <row r="162" spans="1:9" ht="39" customHeight="1">
      <c r="A162" s="158"/>
      <c r="B162" s="159"/>
      <c r="C162" s="163"/>
      <c r="D162" s="163"/>
      <c r="E162" s="163"/>
      <c r="F162" s="165"/>
      <c r="G162" s="2"/>
      <c r="H162" s="2"/>
      <c r="I162" s="2"/>
    </row>
    <row r="163" spans="1:9" ht="12.75" customHeight="1">
      <c r="A163" s="85">
        <v>811</v>
      </c>
      <c r="B163" s="87" t="s">
        <v>112</v>
      </c>
      <c r="C163" s="5">
        <v>1000</v>
      </c>
      <c r="D163" s="5">
        <v>736</v>
      </c>
      <c r="E163" s="5">
        <v>54000</v>
      </c>
      <c r="F163" s="8">
        <v>327943</v>
      </c>
      <c r="G163" s="2"/>
      <c r="H163" s="2"/>
      <c r="I163" s="2"/>
    </row>
    <row r="164" spans="1:9" ht="12.75" customHeight="1">
      <c r="A164" s="85"/>
      <c r="B164" s="87" t="s">
        <v>113</v>
      </c>
      <c r="C164" s="5">
        <f>SUM(C163)</f>
        <v>1000</v>
      </c>
      <c r="D164" s="5">
        <f>SUM(D163)</f>
        <v>736</v>
      </c>
      <c r="E164" s="5">
        <v>54000</v>
      </c>
      <c r="F164" s="8">
        <v>327943</v>
      </c>
      <c r="G164" s="2"/>
      <c r="H164" s="2"/>
      <c r="I164" s="2"/>
    </row>
    <row r="165" spans="1:9" ht="52.5">
      <c r="A165" s="88" t="s">
        <v>108</v>
      </c>
      <c r="B165" s="70" t="s">
        <v>99</v>
      </c>
      <c r="C165" s="70" t="s">
        <v>114</v>
      </c>
      <c r="D165" s="70" t="s">
        <v>115</v>
      </c>
      <c r="E165" s="70" t="s">
        <v>114</v>
      </c>
      <c r="F165" s="77" t="s">
        <v>115</v>
      </c>
      <c r="G165" s="2"/>
      <c r="H165" s="2"/>
      <c r="I165" s="2"/>
    </row>
    <row r="166" spans="1:9" ht="12.75" customHeight="1">
      <c r="A166" s="85"/>
      <c r="B166" s="87" t="s">
        <v>116</v>
      </c>
      <c r="C166" s="5">
        <f>SUM(C167:C168)</f>
        <v>73943</v>
      </c>
      <c r="D166" s="5">
        <f>SUM(D167:D168)</f>
        <v>31245</v>
      </c>
      <c r="E166" s="5">
        <v>96434</v>
      </c>
      <c r="F166" s="8">
        <v>3430</v>
      </c>
      <c r="G166" s="2"/>
      <c r="H166" s="2"/>
      <c r="I166" s="2"/>
    </row>
    <row r="167" spans="1:9" ht="12.75" customHeight="1">
      <c r="A167" s="85">
        <v>511</v>
      </c>
      <c r="B167" s="87" t="s">
        <v>134</v>
      </c>
      <c r="C167" s="5">
        <v>73943</v>
      </c>
      <c r="D167" s="5">
        <v>31245</v>
      </c>
      <c r="E167" s="5">
        <v>92434</v>
      </c>
      <c r="F167" s="8">
        <v>3430</v>
      </c>
      <c r="G167" s="2"/>
      <c r="H167" s="2"/>
      <c r="I167" s="2"/>
    </row>
    <row r="168" spans="1:9" ht="12.75" customHeight="1" thickBot="1">
      <c r="A168" s="91">
        <v>541</v>
      </c>
      <c r="B168" s="92" t="s">
        <v>137</v>
      </c>
      <c r="C168" s="111"/>
      <c r="D168" s="111"/>
      <c r="E168" s="111">
        <v>4000</v>
      </c>
      <c r="F168" s="112">
        <v>0</v>
      </c>
      <c r="G168" s="2"/>
      <c r="H168" s="2"/>
      <c r="I168" s="2"/>
    </row>
    <row r="169" spans="1:9" ht="31.5" customHeight="1">
      <c r="A169" s="155" t="s">
        <v>153</v>
      </c>
      <c r="B169" s="156"/>
      <c r="C169" s="156"/>
      <c r="D169" s="156"/>
      <c r="E169" s="156"/>
      <c r="F169" s="157"/>
      <c r="G169" s="2"/>
      <c r="H169" s="2"/>
      <c r="I169" s="2"/>
    </row>
    <row r="170" spans="1:9" ht="15">
      <c r="A170" s="158" t="s">
        <v>108</v>
      </c>
      <c r="B170" s="159" t="s">
        <v>99</v>
      </c>
      <c r="C170" s="160">
        <v>2020</v>
      </c>
      <c r="D170" s="160"/>
      <c r="E170" s="160">
        <v>2021</v>
      </c>
      <c r="F170" s="161"/>
      <c r="G170" s="2"/>
      <c r="H170" s="2"/>
      <c r="I170" s="2"/>
    </row>
    <row r="171" spans="1:9" ht="15.75" customHeight="1">
      <c r="A171" s="158"/>
      <c r="B171" s="159"/>
      <c r="C171" s="162" t="s">
        <v>152</v>
      </c>
      <c r="D171" s="162" t="s">
        <v>109</v>
      </c>
      <c r="E171" s="162" t="s">
        <v>152</v>
      </c>
      <c r="F171" s="164" t="s">
        <v>109</v>
      </c>
      <c r="G171" s="2"/>
      <c r="H171" s="2"/>
      <c r="I171" s="2"/>
    </row>
    <row r="172" spans="1:9" ht="45.75" customHeight="1">
      <c r="A172" s="158"/>
      <c r="B172" s="159"/>
      <c r="C172" s="163"/>
      <c r="D172" s="163"/>
      <c r="E172" s="163"/>
      <c r="F172" s="165"/>
      <c r="G172" s="2"/>
      <c r="H172" s="2"/>
      <c r="I172" s="2"/>
    </row>
    <row r="173" spans="1:9" ht="12.75" customHeight="1">
      <c r="A173" s="85">
        <v>812</v>
      </c>
      <c r="B173" s="87" t="s">
        <v>144</v>
      </c>
      <c r="C173" s="5">
        <v>1240470</v>
      </c>
      <c r="D173" s="5">
        <v>1242927</v>
      </c>
      <c r="E173" s="5">
        <v>1295000</v>
      </c>
      <c r="F173" s="8">
        <v>1386367</v>
      </c>
      <c r="G173" s="2"/>
      <c r="H173" s="2"/>
      <c r="I173" s="2"/>
    </row>
    <row r="174" spans="1:9" ht="12.75" customHeight="1">
      <c r="A174" s="85"/>
      <c r="B174" s="87" t="s">
        <v>113</v>
      </c>
      <c r="C174" s="5">
        <f>SUM(C173:C173)</f>
        <v>1240470</v>
      </c>
      <c r="D174" s="5">
        <f>SUM(D173:D173)</f>
        <v>1242927</v>
      </c>
      <c r="E174" s="5">
        <v>1295000</v>
      </c>
      <c r="F174" s="8">
        <v>1386367</v>
      </c>
      <c r="G174" s="2"/>
      <c r="H174" s="2"/>
      <c r="I174" s="2"/>
    </row>
    <row r="175" spans="1:9" ht="42" customHeight="1">
      <c r="A175" s="88" t="s">
        <v>108</v>
      </c>
      <c r="B175" s="70" t="s">
        <v>99</v>
      </c>
      <c r="C175" s="70" t="s">
        <v>114</v>
      </c>
      <c r="D175" s="70" t="s">
        <v>115</v>
      </c>
      <c r="E175" s="70" t="s">
        <v>114</v>
      </c>
      <c r="F175" s="77" t="s">
        <v>115</v>
      </c>
      <c r="G175" s="2"/>
      <c r="H175" s="2"/>
      <c r="I175" s="2"/>
    </row>
    <row r="176" spans="1:9" ht="12.75" customHeight="1">
      <c r="A176" s="85"/>
      <c r="B176" s="87" t="s">
        <v>116</v>
      </c>
      <c r="C176" s="61">
        <f>SUM(C177:C177)</f>
        <v>1364676</v>
      </c>
      <c r="D176" s="61">
        <f>SUM(D177:D177)</f>
        <v>1210049</v>
      </c>
      <c r="E176" s="61">
        <v>1452084</v>
      </c>
      <c r="F176" s="62">
        <v>1192399</v>
      </c>
      <c r="G176" s="2"/>
      <c r="H176" s="2"/>
      <c r="I176" s="2"/>
    </row>
    <row r="177" spans="1:9" ht="12.75" customHeight="1" thickBot="1">
      <c r="A177" s="85">
        <v>512</v>
      </c>
      <c r="B177" s="90" t="s">
        <v>135</v>
      </c>
      <c r="C177" s="61">
        <v>1364676</v>
      </c>
      <c r="D177" s="61">
        <v>1210049</v>
      </c>
      <c r="E177" s="61">
        <v>1452084</v>
      </c>
      <c r="F177" s="62">
        <v>1192399</v>
      </c>
      <c r="G177" s="2"/>
      <c r="H177" s="2"/>
      <c r="I177" s="2"/>
    </row>
    <row r="178" spans="1:9" ht="27" customHeight="1">
      <c r="A178" s="155" t="s">
        <v>145</v>
      </c>
      <c r="B178" s="156"/>
      <c r="C178" s="156"/>
      <c r="D178" s="156"/>
      <c r="E178" s="156"/>
      <c r="F178" s="157"/>
      <c r="G178" s="2"/>
      <c r="H178" s="2"/>
      <c r="I178" s="2"/>
    </row>
    <row r="179" spans="1:9" ht="15">
      <c r="A179" s="158" t="s">
        <v>108</v>
      </c>
      <c r="B179" s="159" t="s">
        <v>99</v>
      </c>
      <c r="C179" s="160">
        <v>2020</v>
      </c>
      <c r="D179" s="160"/>
      <c r="E179" s="160">
        <v>2021</v>
      </c>
      <c r="F179" s="161"/>
      <c r="G179" s="2"/>
      <c r="H179" s="2"/>
      <c r="I179" s="2"/>
    </row>
    <row r="180" spans="1:9" ht="15.75" customHeight="1">
      <c r="A180" s="158"/>
      <c r="B180" s="159"/>
      <c r="C180" s="162" t="s">
        <v>152</v>
      </c>
      <c r="D180" s="162" t="s">
        <v>109</v>
      </c>
      <c r="E180" s="162" t="s">
        <v>152</v>
      </c>
      <c r="F180" s="164" t="s">
        <v>109</v>
      </c>
      <c r="G180" s="2"/>
      <c r="H180" s="2"/>
      <c r="I180" s="2"/>
    </row>
    <row r="181" spans="1:9" ht="42" customHeight="1">
      <c r="A181" s="158"/>
      <c r="B181" s="159"/>
      <c r="C181" s="163"/>
      <c r="D181" s="163"/>
      <c r="E181" s="163"/>
      <c r="F181" s="165"/>
      <c r="G181" s="2"/>
      <c r="H181" s="2"/>
      <c r="I181" s="2"/>
    </row>
    <row r="182" spans="1:9" ht="12.75" customHeight="1">
      <c r="A182" s="85">
        <v>742</v>
      </c>
      <c r="B182" s="90" t="s">
        <v>111</v>
      </c>
      <c r="C182" s="61">
        <v>90000</v>
      </c>
      <c r="D182" s="61">
        <v>103255</v>
      </c>
      <c r="E182" s="96">
        <v>107000</v>
      </c>
      <c r="F182" s="97">
        <v>45559</v>
      </c>
      <c r="G182" s="2"/>
      <c r="H182" s="2"/>
      <c r="I182" s="2"/>
    </row>
    <row r="183" spans="1:9" ht="12.75" customHeight="1">
      <c r="A183" s="85"/>
      <c r="B183" s="87" t="s">
        <v>113</v>
      </c>
      <c r="C183" s="61">
        <f>SUM(C182:C182)</f>
        <v>90000</v>
      </c>
      <c r="D183" s="61">
        <f>SUM(D182:D182)</f>
        <v>103255</v>
      </c>
      <c r="E183" s="96">
        <v>107000</v>
      </c>
      <c r="F183" s="97">
        <v>45559</v>
      </c>
      <c r="G183" s="2"/>
      <c r="H183" s="2"/>
      <c r="I183" s="2"/>
    </row>
    <row r="184" spans="1:9" ht="45" customHeight="1">
      <c r="A184" s="88" t="s">
        <v>108</v>
      </c>
      <c r="B184" s="70" t="s">
        <v>99</v>
      </c>
      <c r="C184" s="70" t="s">
        <v>114</v>
      </c>
      <c r="D184" s="70" t="s">
        <v>115</v>
      </c>
      <c r="E184" s="70" t="s">
        <v>114</v>
      </c>
      <c r="F184" s="77" t="s">
        <v>115</v>
      </c>
      <c r="G184" s="2"/>
      <c r="H184" s="2"/>
      <c r="I184" s="2"/>
    </row>
    <row r="185" spans="1:9" ht="12.75" customHeight="1">
      <c r="A185" s="85"/>
      <c r="B185" s="87" t="s">
        <v>116</v>
      </c>
      <c r="C185" s="61">
        <f>SUM(C186:C195)</f>
        <v>194065</v>
      </c>
      <c r="D185" s="61">
        <f>SUM(D186:D195)</f>
        <v>181605</v>
      </c>
      <c r="E185" s="61">
        <v>132714</v>
      </c>
      <c r="F185" s="62">
        <v>2173</v>
      </c>
      <c r="G185" s="2"/>
      <c r="H185" s="2"/>
      <c r="I185" s="2"/>
    </row>
    <row r="186" spans="1:9" ht="12.75" customHeight="1">
      <c r="A186" s="85">
        <v>416</v>
      </c>
      <c r="B186" s="90" t="s">
        <v>122</v>
      </c>
      <c r="C186" s="61">
        <v>0</v>
      </c>
      <c r="D186" s="61">
        <v>0</v>
      </c>
      <c r="E186" s="61">
        <v>10000</v>
      </c>
      <c r="F186" s="62">
        <v>0</v>
      </c>
      <c r="G186" s="2"/>
      <c r="H186" s="2"/>
      <c r="I186" s="2"/>
    </row>
    <row r="187" spans="1:9" ht="12.75" customHeight="1">
      <c r="A187" s="85">
        <v>422</v>
      </c>
      <c r="B187" s="90" t="s">
        <v>124</v>
      </c>
      <c r="C187" s="61">
        <v>500</v>
      </c>
      <c r="D187" s="61">
        <v>100</v>
      </c>
      <c r="E187" s="61">
        <v>4000</v>
      </c>
      <c r="F187" s="62">
        <v>0</v>
      </c>
      <c r="G187" s="2"/>
      <c r="H187" s="2"/>
      <c r="I187" s="2"/>
    </row>
    <row r="188" spans="1:9" ht="12.75" customHeight="1">
      <c r="A188" s="85">
        <v>423</v>
      </c>
      <c r="B188" s="90" t="s">
        <v>125</v>
      </c>
      <c r="C188" s="5">
        <v>52100</v>
      </c>
      <c r="D188" s="5">
        <v>49075</v>
      </c>
      <c r="E188" s="61">
        <v>17000</v>
      </c>
      <c r="F188" s="62">
        <v>2173</v>
      </c>
      <c r="G188" s="2"/>
      <c r="H188" s="2"/>
      <c r="I188" s="2"/>
    </row>
    <row r="189" spans="1:9" ht="12.75" customHeight="1">
      <c r="A189" s="85">
        <v>424</v>
      </c>
      <c r="B189" s="90" t="s">
        <v>126</v>
      </c>
      <c r="C189" s="5">
        <v>1400</v>
      </c>
      <c r="D189" s="5">
        <v>215</v>
      </c>
      <c r="E189" s="5"/>
      <c r="F189" s="8"/>
      <c r="G189" s="2"/>
      <c r="H189" s="2"/>
      <c r="I189" s="2"/>
    </row>
    <row r="190" spans="1:9" ht="12.75" customHeight="1">
      <c r="A190" s="85">
        <v>425</v>
      </c>
      <c r="B190" s="90" t="s">
        <v>127</v>
      </c>
      <c r="C190" s="5">
        <v>53595</v>
      </c>
      <c r="D190" s="5">
        <v>53263</v>
      </c>
      <c r="E190" s="5">
        <v>25000</v>
      </c>
      <c r="F190" s="8">
        <v>0</v>
      </c>
      <c r="G190" s="2"/>
      <c r="H190" s="2"/>
      <c r="I190" s="2"/>
    </row>
    <row r="191" spans="1:9" ht="12.75" customHeight="1">
      <c r="A191" s="85">
        <v>426</v>
      </c>
      <c r="B191" s="90" t="s">
        <v>128</v>
      </c>
      <c r="C191" s="5"/>
      <c r="D191" s="5"/>
      <c r="E191" s="5">
        <v>5000</v>
      </c>
      <c r="F191" s="8">
        <v>0</v>
      </c>
      <c r="G191" s="2"/>
      <c r="H191" s="2"/>
      <c r="I191" s="2"/>
    </row>
    <row r="192" spans="1:9" ht="12.75" customHeight="1">
      <c r="A192" s="85">
        <v>512</v>
      </c>
      <c r="B192" s="90" t="s">
        <v>135</v>
      </c>
      <c r="C192" s="5"/>
      <c r="D192" s="5"/>
      <c r="E192" s="5">
        <v>25714</v>
      </c>
      <c r="F192" s="8">
        <v>0</v>
      </c>
      <c r="G192" s="2"/>
      <c r="H192" s="2"/>
      <c r="I192" s="2"/>
    </row>
    <row r="193" spans="1:9" ht="12.75" customHeight="1" thickBot="1">
      <c r="A193" s="93">
        <v>515</v>
      </c>
      <c r="B193" s="94" t="s">
        <v>136</v>
      </c>
      <c r="C193" s="5">
        <v>84970</v>
      </c>
      <c r="D193" s="5">
        <v>77460</v>
      </c>
      <c r="E193" s="5">
        <v>46000</v>
      </c>
      <c r="F193" s="8">
        <v>0</v>
      </c>
      <c r="G193" s="2"/>
      <c r="H193" s="2"/>
      <c r="I193" s="2"/>
    </row>
    <row r="194" spans="1:9" ht="12.75" customHeight="1" hidden="1" thickBot="1">
      <c r="A194" s="93">
        <v>515</v>
      </c>
      <c r="B194" s="94" t="s">
        <v>136</v>
      </c>
      <c r="C194" s="64">
        <v>1500</v>
      </c>
      <c r="D194" s="64">
        <v>1492</v>
      </c>
      <c r="E194" s="64"/>
      <c r="F194" s="65"/>
      <c r="G194" s="2"/>
      <c r="H194" s="2"/>
      <c r="I194" s="2"/>
    </row>
    <row r="195" spans="1:9" ht="12.75" customHeight="1">
      <c r="A195" s="155" t="s">
        <v>146</v>
      </c>
      <c r="B195" s="156"/>
      <c r="C195" s="156"/>
      <c r="D195" s="156"/>
      <c r="E195" s="156"/>
      <c r="F195" s="157"/>
      <c r="G195" s="2"/>
      <c r="H195" s="2"/>
      <c r="I195" s="2"/>
    </row>
    <row r="196" spans="1:9" ht="15">
      <c r="A196" s="158" t="s">
        <v>108</v>
      </c>
      <c r="B196" s="159" t="s">
        <v>99</v>
      </c>
      <c r="C196" s="160">
        <v>2020</v>
      </c>
      <c r="D196" s="160"/>
      <c r="E196" s="160">
        <v>2021</v>
      </c>
      <c r="F196" s="161"/>
      <c r="G196" s="2"/>
      <c r="H196" s="2"/>
      <c r="I196" s="2"/>
    </row>
    <row r="197" spans="1:9" ht="15.75" customHeight="1">
      <c r="A197" s="158"/>
      <c r="B197" s="159"/>
      <c r="C197" s="162" t="s">
        <v>152</v>
      </c>
      <c r="D197" s="162" t="s">
        <v>109</v>
      </c>
      <c r="E197" s="162" t="s">
        <v>152</v>
      </c>
      <c r="F197" s="164" t="s">
        <v>109</v>
      </c>
      <c r="G197" s="2"/>
      <c r="H197" s="2"/>
      <c r="I197" s="2"/>
    </row>
    <row r="198" spans="1:9" ht="41.25" customHeight="1">
      <c r="A198" s="158"/>
      <c r="B198" s="159"/>
      <c r="C198" s="163"/>
      <c r="D198" s="163"/>
      <c r="E198" s="163"/>
      <c r="F198" s="165"/>
      <c r="G198" s="2"/>
      <c r="H198" s="2"/>
      <c r="I198" s="2"/>
    </row>
    <row r="199" spans="1:9" ht="12.75" customHeight="1">
      <c r="A199" s="85">
        <v>791</v>
      </c>
      <c r="B199" s="87" t="s">
        <v>156</v>
      </c>
      <c r="C199" s="61">
        <v>382649</v>
      </c>
      <c r="D199" s="61">
        <v>382648</v>
      </c>
      <c r="E199" s="61">
        <v>478312</v>
      </c>
      <c r="F199" s="62">
        <v>291240</v>
      </c>
      <c r="G199" s="2"/>
      <c r="H199" s="2"/>
      <c r="I199" s="2"/>
    </row>
    <row r="200" spans="1:9" ht="12.75" customHeight="1">
      <c r="A200" s="85"/>
      <c r="B200" s="87" t="s">
        <v>113</v>
      </c>
      <c r="C200" s="61">
        <f>SUM(C199)</f>
        <v>382649</v>
      </c>
      <c r="D200" s="61">
        <f>SUM(D199)</f>
        <v>382648</v>
      </c>
      <c r="E200" s="61">
        <v>478312</v>
      </c>
      <c r="F200" s="62">
        <v>291240</v>
      </c>
      <c r="G200" s="2"/>
      <c r="H200" s="2"/>
      <c r="I200" s="2"/>
    </row>
    <row r="201" spans="1:9" ht="46.5" customHeight="1">
      <c r="A201" s="88" t="s">
        <v>108</v>
      </c>
      <c r="B201" s="70" t="s">
        <v>99</v>
      </c>
      <c r="C201" s="70" t="s">
        <v>114</v>
      </c>
      <c r="D201" s="70" t="s">
        <v>115</v>
      </c>
      <c r="E201" s="70" t="s">
        <v>114</v>
      </c>
      <c r="F201" s="77" t="s">
        <v>115</v>
      </c>
      <c r="G201" s="2"/>
      <c r="H201" s="2"/>
      <c r="I201" s="2"/>
    </row>
    <row r="202" spans="1:9" ht="12.75" customHeight="1">
      <c r="A202" s="85"/>
      <c r="B202" s="87" t="s">
        <v>116</v>
      </c>
      <c r="C202" s="61">
        <f>SUM(C203:C205)</f>
        <v>382649</v>
      </c>
      <c r="D202" s="61">
        <f>SUM(D203:D205)</f>
        <v>382648</v>
      </c>
      <c r="E202" s="61">
        <v>478312</v>
      </c>
      <c r="F202" s="62">
        <v>291240</v>
      </c>
      <c r="G202" s="2"/>
      <c r="H202" s="2"/>
      <c r="I202" s="2"/>
    </row>
    <row r="203" spans="1:9" ht="12.75" customHeight="1">
      <c r="A203" s="85">
        <v>421</v>
      </c>
      <c r="B203" s="90" t="s">
        <v>123</v>
      </c>
      <c r="C203" s="61">
        <v>93210</v>
      </c>
      <c r="D203" s="61">
        <v>93209</v>
      </c>
      <c r="E203" s="61">
        <v>99424</v>
      </c>
      <c r="F203" s="62">
        <v>5040</v>
      </c>
      <c r="G203" s="2"/>
      <c r="H203" s="2"/>
      <c r="I203" s="2"/>
    </row>
    <row r="204" spans="1:9" ht="12.75" customHeight="1">
      <c r="A204" s="85">
        <v>425</v>
      </c>
      <c r="B204" s="90" t="s">
        <v>127</v>
      </c>
      <c r="C204" s="61">
        <v>57316</v>
      </c>
      <c r="D204" s="61">
        <v>57316</v>
      </c>
      <c r="E204" s="5">
        <v>60888</v>
      </c>
      <c r="F204" s="62">
        <v>0</v>
      </c>
      <c r="G204" s="2"/>
      <c r="H204" s="2"/>
      <c r="I204" s="2"/>
    </row>
    <row r="205" spans="1:9" ht="12.75" customHeight="1" thickBot="1">
      <c r="A205" s="91">
        <v>513</v>
      </c>
      <c r="B205" s="92" t="s">
        <v>147</v>
      </c>
      <c r="C205" s="12">
        <v>232123</v>
      </c>
      <c r="D205" s="12">
        <v>232123</v>
      </c>
      <c r="E205" s="63">
        <v>318000</v>
      </c>
      <c r="F205" s="59">
        <v>286200</v>
      </c>
      <c r="G205" s="2"/>
      <c r="H205" s="2"/>
      <c r="I205" s="2"/>
    </row>
    <row r="206" spans="7:9" ht="12.75" customHeight="1">
      <c r="G206" s="2"/>
      <c r="H206" s="2"/>
      <c r="I206" s="2"/>
    </row>
    <row r="207" spans="1:6" ht="15">
      <c r="A207" s="166" t="s">
        <v>150</v>
      </c>
      <c r="B207" s="166"/>
      <c r="C207" s="76"/>
      <c r="D207" s="76"/>
      <c r="E207" s="66"/>
      <c r="F207" s="66"/>
    </row>
    <row r="208" spans="1:6" ht="43.5" customHeight="1">
      <c r="A208" s="167" t="s">
        <v>151</v>
      </c>
      <c r="B208" s="167"/>
      <c r="C208" s="167"/>
      <c r="D208" s="167"/>
      <c r="E208" s="167"/>
      <c r="F208" s="167"/>
    </row>
  </sheetData>
  <sheetProtection/>
  <mergeCells count="132">
    <mergeCell ref="A1:F1"/>
    <mergeCell ref="A2:F2"/>
    <mergeCell ref="A3:F3"/>
    <mergeCell ref="A5:F5"/>
    <mergeCell ref="A6:A7"/>
    <mergeCell ref="B6:B7"/>
    <mergeCell ref="C6:D6"/>
    <mergeCell ref="E6:F6"/>
    <mergeCell ref="A16:B16"/>
    <mergeCell ref="A19:F19"/>
    <mergeCell ref="A20:A22"/>
    <mergeCell ref="B20:B22"/>
    <mergeCell ref="C20:D20"/>
    <mergeCell ref="E20:F20"/>
    <mergeCell ref="D21:D22"/>
    <mergeCell ref="F21:F22"/>
    <mergeCell ref="C21:C22"/>
    <mergeCell ref="E21:E22"/>
    <mergeCell ref="A52:F52"/>
    <mergeCell ref="A53:A55"/>
    <mergeCell ref="B53:B55"/>
    <mergeCell ref="C53:D53"/>
    <mergeCell ref="E53:F53"/>
    <mergeCell ref="D54:D55"/>
    <mergeCell ref="F54:F55"/>
    <mergeCell ref="C54:C55"/>
    <mergeCell ref="E54:E55"/>
    <mergeCell ref="A69:F69"/>
    <mergeCell ref="A70:A72"/>
    <mergeCell ref="B70:B72"/>
    <mergeCell ref="C70:D70"/>
    <mergeCell ref="E70:F70"/>
    <mergeCell ref="D71:D72"/>
    <mergeCell ref="F71:F72"/>
    <mergeCell ref="C71:C72"/>
    <mergeCell ref="E71:E72"/>
    <mergeCell ref="A103:F103"/>
    <mergeCell ref="A104:A106"/>
    <mergeCell ref="B104:B106"/>
    <mergeCell ref="C104:D104"/>
    <mergeCell ref="E104:F104"/>
    <mergeCell ref="D105:D106"/>
    <mergeCell ref="F105:F106"/>
    <mergeCell ref="C105:C106"/>
    <mergeCell ref="E105:E106"/>
    <mergeCell ref="A148:A150"/>
    <mergeCell ref="B148:B150"/>
    <mergeCell ref="C148:D148"/>
    <mergeCell ref="E148:F148"/>
    <mergeCell ref="D149:D150"/>
    <mergeCell ref="F149:F150"/>
    <mergeCell ref="C149:C150"/>
    <mergeCell ref="E149:E150"/>
    <mergeCell ref="A159:F159"/>
    <mergeCell ref="A160:A162"/>
    <mergeCell ref="B160:B162"/>
    <mergeCell ref="C160:D160"/>
    <mergeCell ref="E160:F160"/>
    <mergeCell ref="D161:D162"/>
    <mergeCell ref="F161:F162"/>
    <mergeCell ref="C161:C162"/>
    <mergeCell ref="E161:E162"/>
    <mergeCell ref="A169:F169"/>
    <mergeCell ref="A170:A172"/>
    <mergeCell ref="B170:B172"/>
    <mergeCell ref="C170:D170"/>
    <mergeCell ref="E170:F170"/>
    <mergeCell ref="D171:D172"/>
    <mergeCell ref="F171:F172"/>
    <mergeCell ref="C171:C172"/>
    <mergeCell ref="E171:E172"/>
    <mergeCell ref="A178:F178"/>
    <mergeCell ref="A179:A181"/>
    <mergeCell ref="B179:B181"/>
    <mergeCell ref="C179:D179"/>
    <mergeCell ref="E179:F179"/>
    <mergeCell ref="D180:D181"/>
    <mergeCell ref="F180:F181"/>
    <mergeCell ref="C180:C181"/>
    <mergeCell ref="E180:E181"/>
    <mergeCell ref="A196:A198"/>
    <mergeCell ref="B196:B198"/>
    <mergeCell ref="C196:D196"/>
    <mergeCell ref="E196:F196"/>
    <mergeCell ref="D197:D198"/>
    <mergeCell ref="F197:F198"/>
    <mergeCell ref="C197:C198"/>
    <mergeCell ref="E197:E198"/>
    <mergeCell ref="A112:F112"/>
    <mergeCell ref="A113:A115"/>
    <mergeCell ref="B113:B115"/>
    <mergeCell ref="C113:D113"/>
    <mergeCell ref="E113:F113"/>
    <mergeCell ref="D114:D115"/>
    <mergeCell ref="F114:F115"/>
    <mergeCell ref="C114:C115"/>
    <mergeCell ref="E114:E115"/>
    <mergeCell ref="C122:D122"/>
    <mergeCell ref="E122:F122"/>
    <mergeCell ref="D123:D124"/>
    <mergeCell ref="F123:F124"/>
    <mergeCell ref="C123:C124"/>
    <mergeCell ref="E123:E124"/>
    <mergeCell ref="A207:B207"/>
    <mergeCell ref="A208:F208"/>
    <mergeCell ref="A130:F130"/>
    <mergeCell ref="A131:A133"/>
    <mergeCell ref="B131:B133"/>
    <mergeCell ref="C131:D131"/>
    <mergeCell ref="E131:F131"/>
    <mergeCell ref="D132:D133"/>
    <mergeCell ref="F132:F133"/>
    <mergeCell ref="A195:F195"/>
    <mergeCell ref="A82:F82"/>
    <mergeCell ref="A83:A84"/>
    <mergeCell ref="B83:B84"/>
    <mergeCell ref="C83:D83"/>
    <mergeCell ref="E83:F83"/>
    <mergeCell ref="C132:C133"/>
    <mergeCell ref="E132:E133"/>
    <mergeCell ref="A121:F121"/>
    <mergeCell ref="A122:A124"/>
    <mergeCell ref="B122:B124"/>
    <mergeCell ref="A139:F139"/>
    <mergeCell ref="A140:A142"/>
    <mergeCell ref="B140:B142"/>
    <mergeCell ref="C140:D140"/>
    <mergeCell ref="E140:F140"/>
    <mergeCell ref="C141:C142"/>
    <mergeCell ref="D141:D142"/>
    <mergeCell ref="E141:E142"/>
    <mergeCell ref="F141:F142"/>
  </mergeCells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C182:F183 C199:F200">
      <formula1>0</formula1>
      <formula2>999999999999</formula2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fitToHeight="5" horizontalDpi="600" verticalDpi="600" orientation="portrait" scale="81" r:id="rId1"/>
  <headerFooter>
    <oddFooter>&amp;RStrana &amp;P оd &amp;N</oddFooter>
  </headerFooter>
  <rowBreaks count="4" manualBreakCount="4">
    <brk id="51" max="5" man="1"/>
    <brk id="102" max="5" man="1"/>
    <brk id="147" max="5" man="1"/>
    <brk id="17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Слободан Чикарић</dc:creator>
  <cp:keywords/>
  <dc:description/>
  <cp:lastModifiedBy>Sinisa Cabarkapa</cp:lastModifiedBy>
  <cp:lastPrinted>2021-07-28T07:54:21Z</cp:lastPrinted>
  <dcterms:created xsi:type="dcterms:W3CDTF">2017-07-18T11:02:55Z</dcterms:created>
  <dcterms:modified xsi:type="dcterms:W3CDTF">2021-07-28T07:54:27Z</dcterms:modified>
  <cp:category/>
  <cp:version/>
  <cp:contentType/>
  <cp:contentStatus/>
</cp:coreProperties>
</file>